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alestateconz.sharepoint.com/sites/Marketing/Data/Reporting/NZ Property Report/2026/Feb-26/"/>
    </mc:Choice>
  </mc:AlternateContent>
  <xr:revisionPtr revIDLastSave="1218" documentId="8_{0E3EA939-598C-4DA2-B318-F5F453F29497}" xr6:coauthVersionLast="47" xr6:coauthVersionMax="47" xr10:uidLastSave="{B2771A5E-3C52-4889-8E2F-F9A8C74BE44B}"/>
  <bookViews>
    <workbookView xWindow="-120" yWindow="-120" windowWidth="29040" windowHeight="15720" xr2:uid="{03370093-F5F5-4C72-B779-B8C8ED767F7C}"/>
  </bookViews>
  <sheets>
    <sheet name="AAP and New Listings" sheetId="1" r:id="rId1"/>
  </sheets>
  <definedNames>
    <definedName name="_xlnm._FilterDatabase" localSheetId="0" hidden="1">'AAP and New Listings'!$A$1:$A$161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1" i="1" l="1"/>
  <c r="G161" i="1"/>
  <c r="G86" i="1" l="1"/>
  <c r="H86" i="1"/>
  <c r="G87" i="1"/>
  <c r="H87" i="1"/>
  <c r="G88" i="1"/>
  <c r="H88" i="1"/>
  <c r="G89" i="1"/>
  <c r="H89" i="1"/>
  <c r="G90" i="1"/>
  <c r="H90" i="1"/>
  <c r="G91" i="1"/>
  <c r="H91" i="1"/>
  <c r="G92" i="1"/>
  <c r="H92" i="1"/>
  <c r="G93" i="1"/>
  <c r="H93" i="1"/>
  <c r="G94" i="1"/>
  <c r="H94" i="1"/>
  <c r="G95" i="1"/>
  <c r="H95" i="1"/>
  <c r="G96" i="1"/>
  <c r="H96" i="1"/>
  <c r="G97" i="1"/>
  <c r="H97" i="1"/>
  <c r="G98" i="1"/>
  <c r="H98" i="1"/>
  <c r="G99" i="1"/>
  <c r="H99" i="1"/>
  <c r="G100" i="1"/>
  <c r="H100" i="1"/>
  <c r="G101" i="1"/>
  <c r="H101" i="1"/>
  <c r="G102" i="1"/>
  <c r="H102" i="1"/>
  <c r="G103" i="1"/>
  <c r="H103" i="1"/>
  <c r="G104" i="1"/>
  <c r="H104" i="1"/>
  <c r="G105" i="1"/>
  <c r="H105" i="1"/>
  <c r="G106" i="1"/>
  <c r="H106" i="1"/>
  <c r="G107" i="1"/>
  <c r="H107" i="1"/>
  <c r="G108" i="1"/>
  <c r="H108" i="1"/>
  <c r="G109" i="1"/>
  <c r="H109" i="1"/>
  <c r="G110" i="1"/>
  <c r="H110" i="1"/>
  <c r="G111" i="1"/>
  <c r="H111" i="1"/>
  <c r="G112" i="1"/>
  <c r="H112" i="1"/>
  <c r="G113" i="1"/>
  <c r="H113" i="1"/>
  <c r="G114" i="1"/>
  <c r="H114" i="1"/>
  <c r="G115" i="1"/>
  <c r="H115" i="1"/>
  <c r="G116" i="1"/>
  <c r="H116" i="1"/>
  <c r="G117" i="1"/>
  <c r="H117" i="1"/>
  <c r="G118" i="1"/>
  <c r="H118" i="1"/>
  <c r="G119" i="1"/>
  <c r="H119" i="1"/>
  <c r="G120" i="1"/>
  <c r="H120" i="1"/>
  <c r="G121" i="1"/>
  <c r="H121" i="1"/>
  <c r="G122" i="1"/>
  <c r="H122" i="1"/>
  <c r="G123" i="1"/>
  <c r="H123" i="1"/>
  <c r="G124" i="1"/>
  <c r="H124" i="1"/>
  <c r="G125" i="1"/>
  <c r="H125" i="1"/>
  <c r="G126" i="1"/>
  <c r="H126" i="1"/>
  <c r="G127" i="1"/>
  <c r="H127" i="1"/>
  <c r="G128" i="1"/>
  <c r="H128" i="1"/>
  <c r="G129" i="1"/>
  <c r="H129" i="1"/>
  <c r="G130" i="1"/>
  <c r="H130" i="1"/>
  <c r="G131" i="1"/>
  <c r="H131" i="1"/>
  <c r="G132" i="1"/>
  <c r="H132" i="1"/>
  <c r="G133" i="1"/>
  <c r="H133" i="1"/>
  <c r="G134" i="1"/>
  <c r="H134" i="1"/>
  <c r="G135" i="1"/>
  <c r="H135" i="1"/>
  <c r="G136" i="1"/>
  <c r="H136" i="1"/>
  <c r="G137" i="1"/>
  <c r="H137" i="1"/>
  <c r="G138" i="1"/>
  <c r="H138" i="1"/>
  <c r="G139" i="1"/>
  <c r="H139" i="1"/>
  <c r="G140" i="1"/>
  <c r="H140" i="1"/>
  <c r="G141" i="1"/>
  <c r="H141" i="1"/>
  <c r="G142" i="1"/>
  <c r="H142" i="1"/>
  <c r="G143" i="1"/>
  <c r="H143" i="1"/>
  <c r="G144" i="1"/>
  <c r="H144" i="1"/>
  <c r="G145" i="1"/>
  <c r="H145" i="1"/>
  <c r="G146" i="1"/>
  <c r="H146" i="1"/>
  <c r="G147" i="1"/>
  <c r="H147" i="1"/>
  <c r="G148" i="1"/>
  <c r="H148" i="1"/>
  <c r="G149" i="1"/>
  <c r="H149" i="1"/>
  <c r="G150" i="1"/>
  <c r="H150" i="1"/>
  <c r="G151" i="1"/>
  <c r="H151" i="1"/>
  <c r="G152" i="1"/>
  <c r="H152" i="1"/>
  <c r="G153" i="1"/>
  <c r="H153" i="1"/>
  <c r="G154" i="1"/>
  <c r="H154" i="1"/>
  <c r="G155" i="1"/>
  <c r="H155" i="1"/>
  <c r="G156" i="1"/>
  <c r="H156" i="1"/>
  <c r="G157" i="1"/>
  <c r="H157" i="1"/>
  <c r="G158" i="1"/>
  <c r="H158" i="1"/>
  <c r="G159" i="1"/>
  <c r="H159" i="1"/>
  <c r="G160" i="1"/>
  <c r="H160" i="1"/>
  <c r="H85" i="1"/>
  <c r="G85" i="1"/>
  <c r="G5" i="1"/>
  <c r="H5" i="1"/>
  <c r="G6" i="1"/>
  <c r="H6" i="1"/>
  <c r="G7" i="1"/>
  <c r="H7" i="1"/>
  <c r="G8" i="1"/>
  <c r="H8" i="1"/>
  <c r="G9" i="1"/>
  <c r="H9" i="1"/>
  <c r="G10" i="1"/>
  <c r="H10" i="1"/>
  <c r="G11" i="1"/>
  <c r="H11" i="1"/>
  <c r="G12" i="1"/>
  <c r="H12" i="1"/>
  <c r="G13" i="1"/>
  <c r="H13" i="1"/>
  <c r="G14" i="1"/>
  <c r="H14" i="1"/>
  <c r="G15" i="1"/>
  <c r="H15" i="1"/>
  <c r="G16" i="1"/>
  <c r="H16" i="1"/>
  <c r="G17" i="1"/>
  <c r="H17" i="1"/>
  <c r="G18" i="1"/>
  <c r="H18" i="1"/>
  <c r="G19" i="1"/>
  <c r="H19" i="1"/>
  <c r="G20" i="1"/>
  <c r="H20" i="1"/>
  <c r="G21" i="1"/>
  <c r="H21" i="1"/>
  <c r="G22" i="1"/>
  <c r="H22" i="1"/>
  <c r="G23" i="1"/>
  <c r="H23" i="1"/>
  <c r="G24" i="1"/>
  <c r="H24" i="1"/>
  <c r="G25" i="1"/>
  <c r="H25" i="1"/>
  <c r="G26" i="1"/>
  <c r="H26" i="1"/>
  <c r="G27" i="1"/>
  <c r="H27" i="1"/>
  <c r="G28" i="1"/>
  <c r="H28" i="1"/>
  <c r="G29" i="1"/>
  <c r="H29" i="1"/>
  <c r="G30" i="1"/>
  <c r="H30" i="1"/>
  <c r="G31" i="1"/>
  <c r="H31" i="1"/>
  <c r="G32" i="1"/>
  <c r="H32" i="1"/>
  <c r="G33" i="1"/>
  <c r="H33" i="1"/>
  <c r="G34" i="1"/>
  <c r="H34" i="1"/>
  <c r="G35" i="1"/>
  <c r="H35" i="1"/>
  <c r="G36" i="1"/>
  <c r="H36" i="1"/>
  <c r="G37" i="1"/>
  <c r="H37" i="1"/>
  <c r="G38" i="1"/>
  <c r="H38" i="1"/>
  <c r="G39" i="1"/>
  <c r="H39" i="1"/>
  <c r="G40" i="1"/>
  <c r="H40" i="1"/>
  <c r="G41" i="1"/>
  <c r="H41" i="1"/>
  <c r="G42" i="1"/>
  <c r="H42" i="1"/>
  <c r="G43" i="1"/>
  <c r="H43" i="1"/>
  <c r="G44" i="1"/>
  <c r="H44" i="1"/>
  <c r="G45" i="1"/>
  <c r="H45" i="1"/>
  <c r="G46" i="1"/>
  <c r="H46" i="1"/>
  <c r="G47" i="1"/>
  <c r="H47" i="1"/>
  <c r="G48" i="1"/>
  <c r="H48" i="1"/>
  <c r="G49" i="1"/>
  <c r="H49" i="1"/>
  <c r="G50" i="1"/>
  <c r="H50" i="1"/>
  <c r="G51" i="1"/>
  <c r="H51" i="1"/>
  <c r="G52" i="1"/>
  <c r="H52" i="1"/>
  <c r="G53" i="1"/>
  <c r="H53" i="1"/>
  <c r="G54" i="1"/>
  <c r="H54" i="1"/>
  <c r="G55" i="1"/>
  <c r="H55" i="1"/>
  <c r="G56" i="1"/>
  <c r="H56" i="1"/>
  <c r="G57" i="1"/>
  <c r="H57" i="1"/>
  <c r="G58" i="1"/>
  <c r="H58" i="1"/>
  <c r="G59" i="1"/>
  <c r="H59" i="1"/>
  <c r="G60" i="1"/>
  <c r="H60" i="1"/>
  <c r="G61" i="1"/>
  <c r="H61" i="1"/>
  <c r="G62" i="1"/>
  <c r="H62" i="1"/>
  <c r="G63" i="1"/>
  <c r="H63" i="1"/>
  <c r="G64" i="1"/>
  <c r="H64" i="1"/>
  <c r="G65" i="1"/>
  <c r="H65" i="1"/>
  <c r="G66" i="1"/>
  <c r="H66" i="1"/>
  <c r="G67" i="1"/>
  <c r="H67" i="1"/>
  <c r="G68" i="1"/>
  <c r="H68" i="1"/>
  <c r="G69" i="1"/>
  <c r="H69" i="1"/>
  <c r="G70" i="1"/>
  <c r="H70" i="1"/>
  <c r="G71" i="1"/>
  <c r="H71" i="1"/>
  <c r="G72" i="1"/>
  <c r="H72" i="1"/>
  <c r="G73" i="1"/>
  <c r="H73" i="1"/>
  <c r="G74" i="1"/>
  <c r="H74" i="1"/>
  <c r="G75" i="1"/>
  <c r="H75" i="1"/>
  <c r="G76" i="1"/>
  <c r="H76" i="1"/>
  <c r="G77" i="1"/>
  <c r="H77" i="1"/>
  <c r="G78" i="1"/>
  <c r="H78" i="1"/>
  <c r="G79" i="1"/>
  <c r="H79" i="1"/>
  <c r="G80" i="1"/>
  <c r="H80" i="1"/>
  <c r="H4" i="1"/>
  <c r="G4" i="1"/>
  <c r="E84" i="1" l="1"/>
</calcChain>
</file>

<file path=xl/sharedStrings.xml><?xml version="1.0" encoding="utf-8"?>
<sst xmlns="http://schemas.openxmlformats.org/spreadsheetml/2006/main" count="316" uniqueCount="102">
  <si>
    <t>Average asking price (truncated 80% mean)</t>
  </si>
  <si>
    <t>Region</t>
  </si>
  <si>
    <t>District</t>
  </si>
  <si>
    <t>MOM</t>
  </si>
  <si>
    <t>YOY</t>
  </si>
  <si>
    <t>Canterbury</t>
  </si>
  <si>
    <t xml:space="preserve">Ashburton </t>
  </si>
  <si>
    <t>Auckland</t>
  </si>
  <si>
    <t xml:space="preserve">Auckland City </t>
  </si>
  <si>
    <t xml:space="preserve">Banks Peninsula </t>
  </si>
  <si>
    <t>West Coast</t>
  </si>
  <si>
    <t xml:space="preserve">Buller </t>
  </si>
  <si>
    <t>Wairarapa</t>
  </si>
  <si>
    <t xml:space="preserve">Carterton </t>
  </si>
  <si>
    <t>Hawkes Bay</t>
  </si>
  <si>
    <t xml:space="preserve">Central Hawkes Bay </t>
  </si>
  <si>
    <t>Central Otago / Lakes District</t>
  </si>
  <si>
    <t xml:space="preserve">Central Otago </t>
  </si>
  <si>
    <t xml:space="preserve">Christchurch City </t>
  </si>
  <si>
    <t>Otago</t>
  </si>
  <si>
    <t xml:space="preserve">Clutha </t>
  </si>
  <si>
    <t xml:space="preserve">Dunedin City </t>
  </si>
  <si>
    <t>Northland</t>
  </si>
  <si>
    <t xml:space="preserve">Far North </t>
  </si>
  <si>
    <t xml:space="preserve">Franklin </t>
  </si>
  <si>
    <t>Gisborne</t>
  </si>
  <si>
    <t xml:space="preserve">Gisborne </t>
  </si>
  <si>
    <t>Southland</t>
  </si>
  <si>
    <t xml:space="preserve">Gore </t>
  </si>
  <si>
    <t xml:space="preserve">Grey </t>
  </si>
  <si>
    <t>Waikato</t>
  </si>
  <si>
    <t xml:space="preserve">Hamilton City </t>
  </si>
  <si>
    <t xml:space="preserve">Hastings </t>
  </si>
  <si>
    <t xml:space="preserve">Hauraki </t>
  </si>
  <si>
    <t xml:space="preserve">Hauraki Gulf Islands </t>
  </si>
  <si>
    <t>Manawatu / Whanganui</t>
  </si>
  <si>
    <t xml:space="preserve">Horowhenua </t>
  </si>
  <si>
    <t xml:space="preserve">Hurunui </t>
  </si>
  <si>
    <t xml:space="preserve">Invercargill City </t>
  </si>
  <si>
    <t>Marlborough</t>
  </si>
  <si>
    <t xml:space="preserve">Kaikoura </t>
  </si>
  <si>
    <t xml:space="preserve">Kaipara </t>
  </si>
  <si>
    <t>Wellington</t>
  </si>
  <si>
    <t xml:space="preserve">Kapiti Coast </t>
  </si>
  <si>
    <t>Bay of Plenty</t>
  </si>
  <si>
    <t xml:space="preserve">Kawerau </t>
  </si>
  <si>
    <t xml:space="preserve">Lower Hutt City </t>
  </si>
  <si>
    <t xml:space="preserve">Mackenzie </t>
  </si>
  <si>
    <t xml:space="preserve">Manawatu </t>
  </si>
  <si>
    <t xml:space="preserve">Manukau City </t>
  </si>
  <si>
    <t xml:space="preserve">Marlborough </t>
  </si>
  <si>
    <t xml:space="preserve">Masterton </t>
  </si>
  <si>
    <t xml:space="preserve">Matamata-Piako </t>
  </si>
  <si>
    <t xml:space="preserve">Napier City </t>
  </si>
  <si>
    <t>Nelson &amp; Bays</t>
  </si>
  <si>
    <t xml:space="preserve">Nelson </t>
  </si>
  <si>
    <t>Taranaki</t>
  </si>
  <si>
    <t xml:space="preserve">New Plymouth </t>
  </si>
  <si>
    <t xml:space="preserve">North Shore City </t>
  </si>
  <si>
    <t xml:space="preserve">Opotiki </t>
  </si>
  <si>
    <t xml:space="preserve">Otorohanga </t>
  </si>
  <si>
    <t xml:space="preserve">Palmerston North City </t>
  </si>
  <si>
    <t xml:space="preserve">Papakura </t>
  </si>
  <si>
    <t xml:space="preserve">Porirua City </t>
  </si>
  <si>
    <t xml:space="preserve">Queenstown </t>
  </si>
  <si>
    <t xml:space="preserve">Rangitikei </t>
  </si>
  <si>
    <t xml:space="preserve">Rodney </t>
  </si>
  <si>
    <t xml:space="preserve">Rotorua </t>
  </si>
  <si>
    <t>Central North Island</t>
  </si>
  <si>
    <t xml:space="preserve">Ruapehu </t>
  </si>
  <si>
    <t xml:space="preserve">Selwyn </t>
  </si>
  <si>
    <t xml:space="preserve">South Taranaki </t>
  </si>
  <si>
    <t xml:space="preserve">South Waikato </t>
  </si>
  <si>
    <t xml:space="preserve">South Wairarapa </t>
  </si>
  <si>
    <t xml:space="preserve">Southland </t>
  </si>
  <si>
    <t xml:space="preserve">Stratford </t>
  </si>
  <si>
    <t xml:space="preserve">Tararua </t>
  </si>
  <si>
    <t xml:space="preserve">Tasman </t>
  </si>
  <si>
    <t xml:space="preserve">Taupo </t>
  </si>
  <si>
    <t xml:space="preserve">Tauranga </t>
  </si>
  <si>
    <t>Coromandel</t>
  </si>
  <si>
    <t xml:space="preserve">Thames-Coromandel </t>
  </si>
  <si>
    <t xml:space="preserve">Timaru </t>
  </si>
  <si>
    <t xml:space="preserve">Upper Hutt City </t>
  </si>
  <si>
    <t xml:space="preserve">Waiheke Island </t>
  </si>
  <si>
    <t xml:space="preserve">Waikato </t>
  </si>
  <si>
    <t xml:space="preserve">Waimakariri </t>
  </si>
  <si>
    <t xml:space="preserve">Waimate </t>
  </si>
  <si>
    <t xml:space="preserve">Waipa </t>
  </si>
  <si>
    <t xml:space="preserve">Wairoa </t>
  </si>
  <si>
    <t xml:space="preserve">Waitakere City </t>
  </si>
  <si>
    <t xml:space="preserve">Waitaki </t>
  </si>
  <si>
    <t xml:space="preserve">Waitomo </t>
  </si>
  <si>
    <t xml:space="preserve">Wanaka </t>
  </si>
  <si>
    <t xml:space="preserve">Wellington City </t>
  </si>
  <si>
    <t xml:space="preserve">Western Bay Of Plenty </t>
  </si>
  <si>
    <t xml:space="preserve">Westland </t>
  </si>
  <si>
    <t xml:space="preserve">Whakatane </t>
  </si>
  <si>
    <t xml:space="preserve">Whanganui </t>
  </si>
  <si>
    <t xml:space="preserve">Whangarei </t>
  </si>
  <si>
    <t xml:space="preserve">National </t>
  </si>
  <si>
    <t>Residential dwellings - new listings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</si>
</sst>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.0%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0">
    <xf numFmtId="0" fontId="0" fillId="0" borderId="0" xfId="0"/>
    <xf numFmtId="165" fontId="0" fillId="0" borderId="0" xfId="1" applyNumberFormat="1" applyFont="1" applyFill="1" applyAlignment="1">
      <alignment horizontal="left" vertical="top"/>
    </xf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7" fontId="2" fillId="0" borderId="0" xfId="0" applyNumberFormat="1" applyFont="1"/>
    <xf numFmtId="17" fontId="2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0" xfId="0" applyNumberFormat="1"/>
  </cellXfs>
  <cellStyles count="3">
    <cellStyle name="Normal" xfId="0" builtinId="0"/>
    <cellStyle name="Normal 5" xfId="2" xr:uid="{A4453272-00A3-4283-947A-DA96A606C225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F8971-2B60-48A4-9F1E-AFB6BF7F91A3}">
  <dimension ref="A1:T161"/>
  <sheetViews>
    <sheetView tabSelected="1" zoomScale="85" zoomScaleNormal="85" workbookViewId="0">
      <pane xSplit="2" ySplit="3" topLeftCell="C32" activePane="bottomRight" state="frozen"/>
      <selection pane="bottomRight" activeCell="D82" sqref="D82"/>
      <selection pane="bottomLeft" activeCell="A4" sqref="A4"/>
      <selection pane="topRight" activeCell="C1" sqref="C1"/>
    </sheetView>
  </sheetViews>
  <sheetFormatPr defaultColWidth="8.85546875" defaultRowHeight="15"/>
  <cols>
    <col min="1" max="1" width="21.140625" customWidth="1"/>
    <col min="2" max="2" width="21.42578125" bestFit="1" customWidth="1"/>
    <col min="3" max="5" width="12.42578125" style="5" customWidth="1"/>
    <col min="6" max="6" width="9.140625" style="5"/>
    <col min="7" max="8" width="9.28515625" style="5" bestFit="1" customWidth="1"/>
    <col min="11" max="11" width="22.42578125" bestFit="1" customWidth="1"/>
    <col min="12" max="13" width="12.28515625" bestFit="1" customWidth="1"/>
    <col min="14" max="15" width="13.42578125" bestFit="1" customWidth="1"/>
    <col min="16" max="16" width="14" customWidth="1"/>
    <col min="17" max="17" width="10" bestFit="1" customWidth="1"/>
    <col min="19" max="19" width="9.42578125" bestFit="1" customWidth="1"/>
  </cols>
  <sheetData>
    <row r="1" spans="1:8" s="3" customFormat="1" ht="30.75">
      <c r="A1" s="2" t="s">
        <v>0</v>
      </c>
      <c r="C1" s="4"/>
      <c r="D1" s="4"/>
      <c r="E1" s="4"/>
      <c r="F1" s="4"/>
      <c r="G1" s="4"/>
      <c r="H1" s="4"/>
    </row>
    <row r="3" spans="1:8" s="6" customFormat="1">
      <c r="A3" s="6" t="s">
        <v>1</v>
      </c>
      <c r="B3" s="3" t="s">
        <v>2</v>
      </c>
      <c r="C3" s="7">
        <v>45689</v>
      </c>
      <c r="D3" s="7">
        <v>46023</v>
      </c>
      <c r="E3" s="7">
        <v>46054</v>
      </c>
      <c r="F3" s="7"/>
      <c r="G3" s="7" t="s">
        <v>3</v>
      </c>
      <c r="H3" s="7" t="s">
        <v>4</v>
      </c>
    </row>
    <row r="4" spans="1:8">
      <c r="A4" t="s">
        <v>5</v>
      </c>
      <c r="B4" t="s">
        <v>6</v>
      </c>
      <c r="C4" s="8">
        <v>624070.42249999999</v>
      </c>
      <c r="D4" s="8">
        <v>614481.48149999999</v>
      </c>
      <c r="E4" s="8">
        <v>636684.03410000005</v>
      </c>
      <c r="G4" s="1">
        <f>SUM(E4/D4)-1</f>
        <v>3.613217528671786E-2</v>
      </c>
      <c r="H4" s="1">
        <f>SUM(E4/C4)-1</f>
        <v>2.0211840114887192E-2</v>
      </c>
    </row>
    <row r="5" spans="1:8">
      <c r="A5" t="s">
        <v>7</v>
      </c>
      <c r="B5" t="s">
        <v>8</v>
      </c>
      <c r="C5" s="8">
        <v>1229524.0656999999</v>
      </c>
      <c r="D5" s="8">
        <v>1190817.5386999999</v>
      </c>
      <c r="E5" s="8">
        <v>1297226.8566000001</v>
      </c>
      <c r="G5" s="1">
        <f t="shared" ref="G5:G68" si="0">SUM(E5/D5)-1</f>
        <v>8.9358205133731827E-2</v>
      </c>
      <c r="H5" s="1">
        <f>SUM(E5/C5)-1</f>
        <v>5.5064225897404562E-2</v>
      </c>
    </row>
    <row r="6" spans="1:8">
      <c r="A6" t="s">
        <v>5</v>
      </c>
      <c r="B6" t="s">
        <v>9</v>
      </c>
      <c r="C6" s="8">
        <v>908130.43480000005</v>
      </c>
      <c r="D6" s="8">
        <v>935904.76190000004</v>
      </c>
      <c r="E6" s="8">
        <v>855583.33330000006</v>
      </c>
      <c r="G6" s="1">
        <f t="shared" si="0"/>
        <v>-8.5822224514530476E-2</v>
      </c>
      <c r="H6" s="1">
        <f>SUM(E6/C6)-1</f>
        <v>-5.7862945108290043E-2</v>
      </c>
    </row>
    <row r="7" spans="1:8">
      <c r="A7" t="s">
        <v>10</v>
      </c>
      <c r="B7" t="s">
        <v>11</v>
      </c>
      <c r="C7" s="8">
        <v>474520</v>
      </c>
      <c r="D7" s="8">
        <v>467260.86959999998</v>
      </c>
      <c r="E7" s="8">
        <v>427870.37040000001</v>
      </c>
      <c r="G7" s="1">
        <f t="shared" si="0"/>
        <v>-8.430087294431543E-2</v>
      </c>
      <c r="H7" s="1">
        <f>SUM(E7/C7)-1</f>
        <v>-9.8309090449296144E-2</v>
      </c>
    </row>
    <row r="8" spans="1:8">
      <c r="A8" t="s">
        <v>12</v>
      </c>
      <c r="B8" t="s">
        <v>13</v>
      </c>
      <c r="C8" s="8">
        <v>746390.625</v>
      </c>
      <c r="D8" s="8">
        <v>699411.76470000006</v>
      </c>
      <c r="E8" s="8">
        <v>756903.22580000001</v>
      </c>
      <c r="G8" s="1">
        <f t="shared" si="0"/>
        <v>8.2199734121801482E-2</v>
      </c>
      <c r="H8" s="1">
        <f>SUM(E8/C8)-1</f>
        <v>1.4084583122945915E-2</v>
      </c>
    </row>
    <row r="9" spans="1:8">
      <c r="A9" t="s">
        <v>14</v>
      </c>
      <c r="B9" t="s">
        <v>15</v>
      </c>
      <c r="C9" s="8">
        <v>676333.33330000006</v>
      </c>
      <c r="D9" s="8">
        <v>630461.53850000002</v>
      </c>
      <c r="E9" s="8">
        <v>718692.3077</v>
      </c>
      <c r="G9" s="1">
        <f t="shared" si="0"/>
        <v>0.1399463152184024</v>
      </c>
      <c r="H9" s="1">
        <f>SUM(E9/C9)-1</f>
        <v>6.2630321935072786E-2</v>
      </c>
    </row>
    <row r="10" spans="1:8">
      <c r="A10" t="s">
        <v>16</v>
      </c>
      <c r="B10" t="s">
        <v>17</v>
      </c>
      <c r="C10" s="8">
        <v>926067.1642</v>
      </c>
      <c r="D10" s="8">
        <v>961755.10199999996</v>
      </c>
      <c r="E10" s="8">
        <v>1064741.9354999999</v>
      </c>
      <c r="G10" s="1">
        <f t="shared" si="0"/>
        <v>0.10708218057365704</v>
      </c>
      <c r="H10" s="1">
        <f>SUM(E10/C10)-1</f>
        <v>0.14974591116163438</v>
      </c>
    </row>
    <row r="11" spans="1:8">
      <c r="A11" t="s">
        <v>5</v>
      </c>
      <c r="B11" t="s">
        <v>18</v>
      </c>
      <c r="C11" s="8">
        <v>702372.02520000003</v>
      </c>
      <c r="D11" s="8">
        <v>713432.51320000004</v>
      </c>
      <c r="E11" s="8">
        <v>742506.80319999997</v>
      </c>
      <c r="G11" s="1">
        <f t="shared" si="0"/>
        <v>4.0752684328320354E-2</v>
      </c>
      <c r="H11" s="1">
        <f>SUM(E11/C11)-1</f>
        <v>5.7141766129668259E-2</v>
      </c>
    </row>
    <row r="12" spans="1:8">
      <c r="A12" t="s">
        <v>19</v>
      </c>
      <c r="B12" t="s">
        <v>20</v>
      </c>
      <c r="C12" s="8">
        <v>485516.12900000002</v>
      </c>
      <c r="D12" s="8">
        <v>458312.5</v>
      </c>
      <c r="E12" s="8">
        <v>496656.25</v>
      </c>
      <c r="G12" s="1">
        <f t="shared" si="0"/>
        <v>8.3662893767898483E-2</v>
      </c>
      <c r="H12" s="1">
        <f>SUM(E12/C12)-1</f>
        <v>2.2944904061055427E-2</v>
      </c>
    </row>
    <row r="13" spans="1:8">
      <c r="A13" t="s">
        <v>19</v>
      </c>
      <c r="B13" t="s">
        <v>21</v>
      </c>
      <c r="C13" s="8">
        <v>709269.05830000003</v>
      </c>
      <c r="D13" s="8">
        <v>672553.07259999996</v>
      </c>
      <c r="E13" s="8">
        <v>670063.55929999996</v>
      </c>
      <c r="G13" s="1">
        <f t="shared" si="0"/>
        <v>-3.7015863898678392E-3</v>
      </c>
      <c r="H13" s="1">
        <f>SUM(E13/C13)-1</f>
        <v>-5.5275918977727767E-2</v>
      </c>
    </row>
    <row r="14" spans="1:8">
      <c r="A14" t="s">
        <v>22</v>
      </c>
      <c r="B14" t="s">
        <v>23</v>
      </c>
      <c r="C14" s="8">
        <v>860914.89359999995</v>
      </c>
      <c r="D14" s="8">
        <v>906320.89549999998</v>
      </c>
      <c r="E14" s="8">
        <v>870853.93259999994</v>
      </c>
      <c r="G14" s="1">
        <f t="shared" si="0"/>
        <v>-3.9132897714372561E-2</v>
      </c>
      <c r="H14" s="1">
        <f>SUM(E14/C14)-1</f>
        <v>1.1544740454470404E-2</v>
      </c>
    </row>
    <row r="15" spans="1:8">
      <c r="A15" t="s">
        <v>7</v>
      </c>
      <c r="B15" t="s">
        <v>24</v>
      </c>
      <c r="C15" s="8">
        <v>1003760.6752000001</v>
      </c>
      <c r="D15" s="8">
        <v>967512.54359999998</v>
      </c>
      <c r="E15" s="8">
        <v>985044.86750000005</v>
      </c>
      <c r="G15" s="1">
        <f t="shared" si="0"/>
        <v>1.8121030074467415E-2</v>
      </c>
      <c r="H15" s="1">
        <f>SUM(E15/C15)-1</f>
        <v>-1.8645687326085847E-2</v>
      </c>
    </row>
    <row r="16" spans="1:8">
      <c r="A16" t="s">
        <v>25</v>
      </c>
      <c r="B16" t="s">
        <v>26</v>
      </c>
      <c r="C16" s="8">
        <v>647591.83669999999</v>
      </c>
      <c r="D16" s="8">
        <v>728983.33330000006</v>
      </c>
      <c r="E16" s="8">
        <v>727957.44680000003</v>
      </c>
      <c r="G16" s="1">
        <f t="shared" si="0"/>
        <v>-1.4072838885849093E-3</v>
      </c>
      <c r="H16" s="1">
        <f>SUM(E16/C16)-1</f>
        <v>0.12409917102959067</v>
      </c>
    </row>
    <row r="17" spans="1:19">
      <c r="A17" t="s">
        <v>27</v>
      </c>
      <c r="B17" t="s">
        <v>28</v>
      </c>
      <c r="C17" s="8">
        <v>433000</v>
      </c>
      <c r="D17" s="8">
        <v>554187.5</v>
      </c>
      <c r="E17" s="8">
        <v>541954.54550000001</v>
      </c>
      <c r="G17" s="1">
        <f t="shared" si="0"/>
        <v>-2.2073674523514164E-2</v>
      </c>
      <c r="H17" s="1">
        <f>SUM(E17/C17)-1</f>
        <v>0.25162712586605074</v>
      </c>
    </row>
    <row r="18" spans="1:19">
      <c r="A18" t="s">
        <v>10</v>
      </c>
      <c r="B18" t="s">
        <v>29</v>
      </c>
      <c r="C18" s="8">
        <v>450680</v>
      </c>
      <c r="D18" s="8">
        <v>559440</v>
      </c>
      <c r="E18" s="8">
        <v>487631.57890000002</v>
      </c>
      <c r="G18" s="1">
        <f t="shared" si="0"/>
        <v>-0.12835768107393108</v>
      </c>
      <c r="H18" s="1">
        <f>SUM(E18/C18)-1</f>
        <v>8.1990722685719497E-2</v>
      </c>
    </row>
    <row r="19" spans="1:19">
      <c r="A19" t="s">
        <v>30</v>
      </c>
      <c r="B19" t="s">
        <v>31</v>
      </c>
      <c r="C19" s="8">
        <v>769612.06900000002</v>
      </c>
      <c r="D19" s="8">
        <v>766598.50190000003</v>
      </c>
      <c r="E19" s="8">
        <v>779603.05469999998</v>
      </c>
      <c r="G19" s="1">
        <f t="shared" si="0"/>
        <v>1.6963968449936084E-2</v>
      </c>
      <c r="H19" s="1">
        <f>SUM(E19/C19)-1</f>
        <v>1.2981846442431388E-2</v>
      </c>
    </row>
    <row r="20" spans="1:19">
      <c r="A20" t="s">
        <v>14</v>
      </c>
      <c r="B20" t="s">
        <v>32</v>
      </c>
      <c r="C20" s="8">
        <v>868380.53099999996</v>
      </c>
      <c r="D20" s="8">
        <v>808343.75</v>
      </c>
      <c r="E20" s="8">
        <v>859513.39289999998</v>
      </c>
      <c r="G20" s="1">
        <f t="shared" si="0"/>
        <v>6.3301835265009432E-2</v>
      </c>
      <c r="H20" s="1">
        <f>SUM(E20/C20)-1</f>
        <v>-1.0211120336598101E-2</v>
      </c>
    </row>
    <row r="21" spans="1:19">
      <c r="A21" t="s">
        <v>30</v>
      </c>
      <c r="B21" t="s">
        <v>33</v>
      </c>
      <c r="C21" s="8">
        <v>698448.71790000005</v>
      </c>
      <c r="D21" s="8">
        <v>771178.57140000002</v>
      </c>
      <c r="E21" s="8">
        <v>668102.04079999996</v>
      </c>
      <c r="G21" s="1">
        <f t="shared" si="0"/>
        <v>-0.13366104093488307</v>
      </c>
      <c r="H21" s="1">
        <f>SUM(E21/C21)-1</f>
        <v>-4.3448683235101759E-2</v>
      </c>
    </row>
    <row r="22" spans="1:19">
      <c r="A22" t="s">
        <v>7</v>
      </c>
      <c r="B22" t="s">
        <v>34</v>
      </c>
      <c r="C22" s="8">
        <v>610000</v>
      </c>
      <c r="D22" s="8">
        <v>1350000</v>
      </c>
      <c r="E22" s="8">
        <v>1177571.4286</v>
      </c>
      <c r="G22" s="1">
        <f t="shared" si="0"/>
        <v>-0.12772486770370373</v>
      </c>
      <c r="H22" s="1">
        <f>SUM(E22/C22)-1</f>
        <v>0.93044496491803286</v>
      </c>
    </row>
    <row r="23" spans="1:19">
      <c r="A23" t="s">
        <v>35</v>
      </c>
      <c r="B23" t="s">
        <v>36</v>
      </c>
      <c r="C23" s="8">
        <v>606147.0588</v>
      </c>
      <c r="D23" s="8">
        <v>595522.38809999998</v>
      </c>
      <c r="E23" s="8">
        <v>639847.70109999995</v>
      </c>
      <c r="G23" s="1">
        <f t="shared" si="0"/>
        <v>7.4430976711755248E-2</v>
      </c>
      <c r="H23" s="1">
        <f>SUM(E23/C23)-1</f>
        <v>5.5598128887596632E-2</v>
      </c>
      <c r="S23" s="9"/>
    </row>
    <row r="24" spans="1:19">
      <c r="A24" t="s">
        <v>5</v>
      </c>
      <c r="B24" t="s">
        <v>37</v>
      </c>
      <c r="C24" s="8">
        <v>723931</v>
      </c>
      <c r="D24" s="8">
        <v>799027.75</v>
      </c>
      <c r="E24" s="8">
        <v>734062.5</v>
      </c>
      <c r="G24" s="1">
        <f t="shared" si="0"/>
        <v>-8.1305373937263115E-2</v>
      </c>
      <c r="H24" s="1">
        <f>SUM(E24/C24)-1</f>
        <v>1.3995118319287236E-2</v>
      </c>
    </row>
    <row r="25" spans="1:19">
      <c r="A25" t="s">
        <v>27</v>
      </c>
      <c r="B25" t="s">
        <v>38</v>
      </c>
      <c r="C25" s="8">
        <v>541218.18180000002</v>
      </c>
      <c r="D25" s="8">
        <v>599220.83330000006</v>
      </c>
      <c r="E25" s="8">
        <v>603574.51749999996</v>
      </c>
      <c r="G25" s="1">
        <f t="shared" si="0"/>
        <v>7.2655754907977599E-3</v>
      </c>
      <c r="H25" s="1">
        <f>SUM(E25/C25)-1</f>
        <v>0.1152147836065176</v>
      </c>
      <c r="S25" s="9"/>
    </row>
    <row r="26" spans="1:19">
      <c r="A26" t="s">
        <v>39</v>
      </c>
      <c r="B26" t="s">
        <v>40</v>
      </c>
      <c r="C26" s="8">
        <v>771500</v>
      </c>
      <c r="D26" s="8">
        <v>795700</v>
      </c>
      <c r="E26" s="8">
        <v>935727.27269999997</v>
      </c>
      <c r="G26" s="1">
        <f t="shared" si="0"/>
        <v>0.17597998328515763</v>
      </c>
      <c r="H26" s="1">
        <f>SUM(E26/C26)-1</f>
        <v>0.21286749539857408</v>
      </c>
      <c r="S26" s="9"/>
    </row>
    <row r="27" spans="1:19">
      <c r="A27" t="s">
        <v>22</v>
      </c>
      <c r="B27" t="s">
        <v>41</v>
      </c>
      <c r="C27" s="8">
        <v>869728.81359999999</v>
      </c>
      <c r="D27" s="8">
        <v>988113.63639999996</v>
      </c>
      <c r="E27" s="8">
        <v>878691.78079999995</v>
      </c>
      <c r="G27" s="1">
        <f t="shared" si="0"/>
        <v>-0.11073812926887361</v>
      </c>
      <c r="H27" s="1">
        <f>SUM(E27/C27)-1</f>
        <v>1.0305473453156244E-2</v>
      </c>
    </row>
    <row r="28" spans="1:19">
      <c r="A28" t="s">
        <v>42</v>
      </c>
      <c r="B28" t="s">
        <v>43</v>
      </c>
      <c r="C28" s="8">
        <v>890786.55359999998</v>
      </c>
      <c r="D28" s="8">
        <v>896129.47369999997</v>
      </c>
      <c r="E28" s="8">
        <v>940196.90269999998</v>
      </c>
      <c r="G28" s="1">
        <f t="shared" si="0"/>
        <v>4.9175292514430424E-2</v>
      </c>
      <c r="H28" s="1">
        <f>SUM(E28/C28)-1</f>
        <v>5.5468225132400573E-2</v>
      </c>
    </row>
    <row r="29" spans="1:19">
      <c r="A29" t="s">
        <v>44</v>
      </c>
      <c r="B29" t="s">
        <v>45</v>
      </c>
      <c r="C29" s="8">
        <v>511307.6923</v>
      </c>
      <c r="D29" s="8">
        <v>431125</v>
      </c>
      <c r="E29" s="8">
        <v>450583.3333</v>
      </c>
      <c r="G29" s="1">
        <f t="shared" si="0"/>
        <v>4.5133855146419322E-2</v>
      </c>
      <c r="H29" s="1">
        <f>SUM(E29/C29)-1</f>
        <v>-0.11876285046064028</v>
      </c>
    </row>
    <row r="30" spans="1:19">
      <c r="A30" t="s">
        <v>42</v>
      </c>
      <c r="B30" t="s">
        <v>46</v>
      </c>
      <c r="C30" s="8">
        <v>776566.03769999999</v>
      </c>
      <c r="D30" s="8">
        <v>737701.49250000005</v>
      </c>
      <c r="E30" s="8">
        <v>740793.93330000003</v>
      </c>
      <c r="G30" s="1">
        <f t="shared" si="0"/>
        <v>4.1919947721944517E-3</v>
      </c>
      <c r="H30" s="1">
        <f>SUM(E30/C30)-1</f>
        <v>-4.6064471871507862E-2</v>
      </c>
    </row>
    <row r="31" spans="1:19">
      <c r="A31" t="s">
        <v>5</v>
      </c>
      <c r="B31" t="s">
        <v>47</v>
      </c>
      <c r="C31" s="8">
        <v>910250</v>
      </c>
      <c r="D31" s="8">
        <v>721000</v>
      </c>
      <c r="E31" s="8">
        <v>1030190.6875</v>
      </c>
      <c r="G31" s="1">
        <f t="shared" si="0"/>
        <v>0.42883590499306523</v>
      </c>
      <c r="H31" s="1">
        <f>SUM(E31/C31)-1</f>
        <v>0.13176675363911006</v>
      </c>
    </row>
    <row r="32" spans="1:19">
      <c r="A32" t="s">
        <v>35</v>
      </c>
      <c r="B32" t="s">
        <v>48</v>
      </c>
      <c r="C32" s="8">
        <v>729500</v>
      </c>
      <c r="D32" s="8">
        <v>709085.71429999999</v>
      </c>
      <c r="E32" s="8">
        <v>797801.78570000001</v>
      </c>
      <c r="G32" s="1">
        <f t="shared" si="0"/>
        <v>0.12511332496323013</v>
      </c>
      <c r="H32" s="1">
        <f>SUM(E32/C32)-1</f>
        <v>9.3628218917066519E-2</v>
      </c>
    </row>
    <row r="33" spans="1:8">
      <c r="A33" t="s">
        <v>7</v>
      </c>
      <c r="B33" t="s">
        <v>49</v>
      </c>
      <c r="C33" s="8">
        <v>967965.74890000001</v>
      </c>
      <c r="D33" s="8">
        <v>911273.59920000006</v>
      </c>
      <c r="E33" s="8">
        <v>953427.84640000004</v>
      </c>
      <c r="G33" s="1">
        <f t="shared" si="0"/>
        <v>4.6258606895894783E-2</v>
      </c>
      <c r="H33" s="1">
        <f>SUM(E33/C33)-1</f>
        <v>-1.5019025741893177E-2</v>
      </c>
    </row>
    <row r="34" spans="1:8">
      <c r="A34" t="s">
        <v>39</v>
      </c>
      <c r="B34" t="s">
        <v>50</v>
      </c>
      <c r="C34" s="8">
        <v>818302.07290000003</v>
      </c>
      <c r="D34" s="8">
        <v>713914.0625</v>
      </c>
      <c r="E34" s="8">
        <v>787197.35959999997</v>
      </c>
      <c r="G34" s="1">
        <f t="shared" si="0"/>
        <v>0.10265002603166962</v>
      </c>
      <c r="H34" s="1">
        <f>SUM(E34/C34)-1</f>
        <v>-3.8011284988888394E-2</v>
      </c>
    </row>
    <row r="35" spans="1:8">
      <c r="A35" t="s">
        <v>12</v>
      </c>
      <c r="B35" t="s">
        <v>51</v>
      </c>
      <c r="C35" s="8">
        <v>697145.16130000004</v>
      </c>
      <c r="D35" s="8">
        <v>607378.37840000005</v>
      </c>
      <c r="E35" s="8">
        <v>704098.21429999999</v>
      </c>
      <c r="G35" s="1">
        <f t="shared" si="0"/>
        <v>0.15924148659158122</v>
      </c>
      <c r="H35" s="1">
        <f>SUM(E35/C35)-1</f>
        <v>9.9736086341533081E-3</v>
      </c>
    </row>
    <row r="36" spans="1:8">
      <c r="A36" t="s">
        <v>30</v>
      </c>
      <c r="B36" t="s">
        <v>52</v>
      </c>
      <c r="C36" s="8">
        <v>772423.95059999998</v>
      </c>
      <c r="D36" s="8">
        <v>874173.07689999999</v>
      </c>
      <c r="E36" s="8">
        <v>752065.21739999996</v>
      </c>
      <c r="G36" s="1">
        <f t="shared" si="0"/>
        <v>-0.13968384834387715</v>
      </c>
      <c r="H36" s="1">
        <f>SUM(E36/C36)-1</f>
        <v>-2.6356941915363752E-2</v>
      </c>
    </row>
    <row r="37" spans="1:8">
      <c r="A37" t="s">
        <v>14</v>
      </c>
      <c r="B37" t="s">
        <v>53</v>
      </c>
      <c r="C37" s="8">
        <v>762656.25</v>
      </c>
      <c r="D37" s="8">
        <v>744948.97959999996</v>
      </c>
      <c r="E37" s="8">
        <v>717278.68850000005</v>
      </c>
      <c r="G37" s="1">
        <f t="shared" si="0"/>
        <v>-3.714387408766906E-2</v>
      </c>
      <c r="H37" s="1">
        <f>SUM(E37/C37)-1</f>
        <v>-5.94993635730382E-2</v>
      </c>
    </row>
    <row r="38" spans="1:8">
      <c r="A38" t="s">
        <v>54</v>
      </c>
      <c r="B38" t="s">
        <v>55</v>
      </c>
      <c r="C38" s="8">
        <v>768650.60239999997</v>
      </c>
      <c r="D38" s="8">
        <v>737554.05409999995</v>
      </c>
      <c r="E38" s="8">
        <v>739314.6067</v>
      </c>
      <c r="G38" s="1">
        <f t="shared" si="0"/>
        <v>2.3870150129516876E-3</v>
      </c>
      <c r="H38" s="1">
        <f>SUM(E38/C38)-1</f>
        <v>-3.816557953431976E-2</v>
      </c>
    </row>
    <row r="39" spans="1:8">
      <c r="A39" t="s">
        <v>56</v>
      </c>
      <c r="B39" t="s">
        <v>57</v>
      </c>
      <c r="C39" s="8">
        <v>747888.05969999998</v>
      </c>
      <c r="D39" s="8">
        <v>745933.47</v>
      </c>
      <c r="E39" s="8">
        <v>740588.23529999994</v>
      </c>
      <c r="G39" s="1">
        <f t="shared" si="0"/>
        <v>-7.1658330333401743E-3</v>
      </c>
      <c r="H39" s="1">
        <f>SUM(E39/C39)-1</f>
        <v>-9.7605842282443289E-3</v>
      </c>
    </row>
    <row r="40" spans="1:8">
      <c r="A40" t="s">
        <v>7</v>
      </c>
      <c r="B40" t="s">
        <v>58</v>
      </c>
      <c r="C40" s="8">
        <v>1303283.5821</v>
      </c>
      <c r="D40" s="8">
        <v>1215387.5660999999</v>
      </c>
      <c r="E40" s="8">
        <v>1286087.4546999999</v>
      </c>
      <c r="G40" s="1">
        <f t="shared" si="0"/>
        <v>5.8170653190788846E-2</v>
      </c>
      <c r="H40" s="1">
        <f>SUM(E40/C40)-1</f>
        <v>-1.3194463304979087E-2</v>
      </c>
    </row>
    <row r="41" spans="1:8">
      <c r="A41" t="s">
        <v>44</v>
      </c>
      <c r="B41" t="s">
        <v>59</v>
      </c>
      <c r="C41" s="8">
        <v>656142.85710000002</v>
      </c>
      <c r="D41" s="8">
        <v>971777.77780000004</v>
      </c>
      <c r="E41" s="8">
        <v>666333.33330000006</v>
      </c>
      <c r="G41" s="1">
        <f t="shared" si="0"/>
        <v>-0.31431511553134428</v>
      </c>
      <c r="H41" s="1">
        <f>SUM(E41/C41)-1</f>
        <v>1.5530880340661746E-2</v>
      </c>
    </row>
    <row r="42" spans="1:8">
      <c r="A42" t="s">
        <v>30</v>
      </c>
      <c r="B42" t="s">
        <v>60</v>
      </c>
      <c r="C42" s="8">
        <v>726333.33330000006</v>
      </c>
      <c r="D42" s="8">
        <v>603600</v>
      </c>
      <c r="E42" s="8">
        <v>608800</v>
      </c>
      <c r="G42" s="1">
        <f t="shared" si="0"/>
        <v>8.6149768058316756E-3</v>
      </c>
      <c r="H42" s="1">
        <f>SUM(E42/C42)-1</f>
        <v>-0.16181734736860109</v>
      </c>
    </row>
    <row r="43" spans="1:8">
      <c r="A43" t="s">
        <v>35</v>
      </c>
      <c r="B43" t="s">
        <v>61</v>
      </c>
      <c r="C43" s="8">
        <v>668008.19669999997</v>
      </c>
      <c r="D43" s="8">
        <v>659845.1923</v>
      </c>
      <c r="E43" s="8">
        <v>675562.96299999999</v>
      </c>
      <c r="G43" s="1">
        <f t="shared" si="0"/>
        <v>2.3820391333326363E-2</v>
      </c>
      <c r="H43" s="1">
        <f>SUM(E43/C43)-1</f>
        <v>1.1309391617230213E-2</v>
      </c>
    </row>
    <row r="44" spans="1:8">
      <c r="A44" t="s">
        <v>7</v>
      </c>
      <c r="B44" t="s">
        <v>62</v>
      </c>
      <c r="C44" s="8">
        <v>799758.16989999998</v>
      </c>
      <c r="D44" s="8">
        <v>764318.58409999998</v>
      </c>
      <c r="E44" s="8">
        <v>811009.25309999997</v>
      </c>
      <c r="G44" s="1">
        <f t="shared" si="0"/>
        <v>6.1087967728770121E-2</v>
      </c>
      <c r="H44" s="1">
        <f>SUM(E44/C44)-1</f>
        <v>1.4068106614536724E-2</v>
      </c>
    </row>
    <row r="45" spans="1:8">
      <c r="A45" t="s">
        <v>42</v>
      </c>
      <c r="B45" t="s">
        <v>63</v>
      </c>
      <c r="C45" s="8">
        <v>888110.46149999998</v>
      </c>
      <c r="D45" s="8">
        <v>853647.0588</v>
      </c>
      <c r="E45" s="8">
        <v>887095.89040000003</v>
      </c>
      <c r="G45" s="1">
        <f t="shared" si="0"/>
        <v>3.9183443854442723E-2</v>
      </c>
      <c r="H45" s="1">
        <f>SUM(E45/C45)-1</f>
        <v>-1.1423929161765711E-3</v>
      </c>
    </row>
    <row r="46" spans="1:8">
      <c r="A46" t="s">
        <v>16</v>
      </c>
      <c r="B46" t="s">
        <v>64</v>
      </c>
      <c r="C46" s="8">
        <v>1770590.9091</v>
      </c>
      <c r="D46" s="8">
        <v>2209568.5685999999</v>
      </c>
      <c r="E46" s="8">
        <v>2121459.8394999998</v>
      </c>
      <c r="G46" s="1">
        <f t="shared" si="0"/>
        <v>-3.9875987716383232E-2</v>
      </c>
      <c r="H46" s="1">
        <f>SUM(E46/C46)-1</f>
        <v>0.19816487738454969</v>
      </c>
    </row>
    <row r="47" spans="1:8">
      <c r="A47" t="s">
        <v>35</v>
      </c>
      <c r="B47" t="s">
        <v>65</v>
      </c>
      <c r="C47" s="8">
        <v>501272.72730000003</v>
      </c>
      <c r="D47" s="8">
        <v>487080</v>
      </c>
      <c r="E47" s="8">
        <v>503921.0526</v>
      </c>
      <c r="G47" s="1">
        <f t="shared" si="0"/>
        <v>3.4575537078098018E-2</v>
      </c>
      <c r="H47" s="1">
        <f>SUM(E47/C47)-1</f>
        <v>5.2832024480258255E-3</v>
      </c>
    </row>
    <row r="48" spans="1:8">
      <c r="A48" t="s">
        <v>7</v>
      </c>
      <c r="B48" t="s">
        <v>66</v>
      </c>
      <c r="C48" s="8">
        <v>1309945.8688999999</v>
      </c>
      <c r="D48" s="8">
        <v>1273033.1126000001</v>
      </c>
      <c r="E48" s="8">
        <v>1287956.621</v>
      </c>
      <c r="G48" s="1">
        <f t="shared" si="0"/>
        <v>1.1722796722483331E-2</v>
      </c>
      <c r="H48" s="1">
        <f>SUM(E48/C48)-1</f>
        <v>-1.6786379057376566E-2</v>
      </c>
    </row>
    <row r="49" spans="1:8">
      <c r="A49" t="s">
        <v>44</v>
      </c>
      <c r="B49" t="s">
        <v>67</v>
      </c>
      <c r="C49" s="8">
        <v>699616.48939999996</v>
      </c>
      <c r="D49" s="8">
        <v>670044.77610000002</v>
      </c>
      <c r="E49" s="8">
        <v>730087.14289999998</v>
      </c>
      <c r="G49" s="1">
        <f t="shared" si="0"/>
        <v>8.96094842339894E-2</v>
      </c>
      <c r="H49" s="1">
        <f>SUM(E49/C49)-1</f>
        <v>4.3553366682554939E-2</v>
      </c>
    </row>
    <row r="50" spans="1:8">
      <c r="A50" t="s">
        <v>68</v>
      </c>
      <c r="B50" t="s">
        <v>69</v>
      </c>
      <c r="C50" s="8">
        <v>513055.55560000002</v>
      </c>
      <c r="D50" s="8">
        <v>374937.5</v>
      </c>
      <c r="E50" s="8">
        <v>438520</v>
      </c>
      <c r="G50" s="1">
        <f t="shared" si="0"/>
        <v>0.16958159693282204</v>
      </c>
      <c r="H50" s="1">
        <f>SUM(E50/C50)-1</f>
        <v>-0.14527774777301339</v>
      </c>
    </row>
    <row r="51" spans="1:8">
      <c r="A51" t="s">
        <v>5</v>
      </c>
      <c r="B51" t="s">
        <v>70</v>
      </c>
      <c r="C51" s="8">
        <v>878187.62349999999</v>
      </c>
      <c r="D51" s="8">
        <v>867963.87100000004</v>
      </c>
      <c r="E51" s="8">
        <v>835209.37199999997</v>
      </c>
      <c r="G51" s="1">
        <f t="shared" si="0"/>
        <v>-3.7737168670699317E-2</v>
      </c>
      <c r="H51" s="1">
        <f>SUM(E51/C51)-1</f>
        <v>-4.8939714418555602E-2</v>
      </c>
    </row>
    <row r="52" spans="1:8">
      <c r="A52" t="s">
        <v>56</v>
      </c>
      <c r="B52" t="s">
        <v>71</v>
      </c>
      <c r="C52" s="8">
        <v>508500</v>
      </c>
      <c r="D52" s="8">
        <v>506642.85710000002</v>
      </c>
      <c r="E52" s="8">
        <v>526078.94739999995</v>
      </c>
      <c r="G52" s="1">
        <f t="shared" si="0"/>
        <v>3.8362507292121206E-2</v>
      </c>
      <c r="H52" s="1">
        <f>SUM(E52/C52)-1</f>
        <v>3.4570201376597831E-2</v>
      </c>
    </row>
    <row r="53" spans="1:8">
      <c r="A53" t="s">
        <v>30</v>
      </c>
      <c r="B53" t="s">
        <v>72</v>
      </c>
      <c r="C53" s="8">
        <v>546964.28570000001</v>
      </c>
      <c r="D53" s="8">
        <v>530193.54839999997</v>
      </c>
      <c r="E53" s="8">
        <v>628741.93550000002</v>
      </c>
      <c r="G53" s="1">
        <f t="shared" si="0"/>
        <v>0.18587247505631854</v>
      </c>
      <c r="H53" s="1">
        <f>SUM(E53/C53)-1</f>
        <v>0.14951186382368942</v>
      </c>
    </row>
    <row r="54" spans="1:8">
      <c r="A54" t="s">
        <v>12</v>
      </c>
      <c r="B54" t="s">
        <v>73</v>
      </c>
      <c r="C54" s="8">
        <v>816096.77419999999</v>
      </c>
      <c r="D54" s="8">
        <v>835466.66669999994</v>
      </c>
      <c r="E54" s="8">
        <v>781236.84210000001</v>
      </c>
      <c r="G54" s="1">
        <f t="shared" si="0"/>
        <v>-6.4909620887930397E-2</v>
      </c>
      <c r="H54" s="1">
        <f>SUM(E54/C54)-1</f>
        <v>-4.2715439151407408E-2</v>
      </c>
    </row>
    <row r="55" spans="1:8">
      <c r="A55" t="s">
        <v>27</v>
      </c>
      <c r="B55" t="s">
        <v>74</v>
      </c>
      <c r="C55" s="8">
        <v>630407.40740000003</v>
      </c>
      <c r="D55" s="8">
        <v>600184.21050000004</v>
      </c>
      <c r="E55" s="8">
        <v>645228.04879999999</v>
      </c>
      <c r="G55" s="1">
        <f t="shared" si="0"/>
        <v>7.5050022163153818E-2</v>
      </c>
      <c r="H55" s="1">
        <f>SUM(E55/C55)-1</f>
        <v>2.350962445242355E-2</v>
      </c>
    </row>
    <row r="56" spans="1:8">
      <c r="A56" t="s">
        <v>56</v>
      </c>
      <c r="B56" t="s">
        <v>75</v>
      </c>
      <c r="C56" s="8">
        <v>646235.29410000006</v>
      </c>
      <c r="D56" s="8">
        <v>570117.64709999994</v>
      </c>
      <c r="E56" s="8">
        <v>614500</v>
      </c>
      <c r="G56" s="1">
        <f t="shared" si="0"/>
        <v>7.784770937324681E-2</v>
      </c>
      <c r="H56" s="1">
        <f>SUM(E56/C56)-1</f>
        <v>-4.9107955553862492E-2</v>
      </c>
    </row>
    <row r="57" spans="1:8">
      <c r="A57" t="s">
        <v>35</v>
      </c>
      <c r="B57" t="s">
        <v>76</v>
      </c>
      <c r="C57" s="8">
        <v>554974.33330000006</v>
      </c>
      <c r="D57" s="8">
        <v>504200</v>
      </c>
      <c r="E57" s="8">
        <v>494347.82610000001</v>
      </c>
      <c r="G57" s="1">
        <f t="shared" si="0"/>
        <v>-1.9540210035700056E-2</v>
      </c>
      <c r="H57" s="1">
        <f>SUM(E57/C57)-1</f>
        <v>-0.10924200194899358</v>
      </c>
    </row>
    <row r="58" spans="1:8">
      <c r="A58" t="s">
        <v>54</v>
      </c>
      <c r="B58" t="s">
        <v>77</v>
      </c>
      <c r="C58" s="8">
        <v>963643.56440000003</v>
      </c>
      <c r="D58" s="8">
        <v>979222.22219999996</v>
      </c>
      <c r="E58" s="8">
        <v>956493.75</v>
      </c>
      <c r="G58" s="1">
        <f t="shared" si="0"/>
        <v>-2.3210739794013557E-2</v>
      </c>
      <c r="H58" s="1">
        <f>SUM(E58/C58)-1</f>
        <v>-7.419563274364549E-3</v>
      </c>
    </row>
    <row r="59" spans="1:8">
      <c r="A59" t="s">
        <v>68</v>
      </c>
      <c r="B59" t="s">
        <v>78</v>
      </c>
      <c r="C59" s="8">
        <v>842383.72089999996</v>
      </c>
      <c r="D59" s="8">
        <v>929066.66669999994</v>
      </c>
      <c r="E59" s="8">
        <v>1020009.5238</v>
      </c>
      <c r="G59" s="1">
        <f t="shared" si="0"/>
        <v>9.7886255485868157E-2</v>
      </c>
      <c r="H59" s="1">
        <f>SUM(E59/C59)-1</f>
        <v>0.21086091586649514</v>
      </c>
    </row>
    <row r="60" spans="1:8">
      <c r="A60" t="s">
        <v>44</v>
      </c>
      <c r="B60" t="s">
        <v>79</v>
      </c>
      <c r="C60" s="8">
        <v>944270.42799999996</v>
      </c>
      <c r="D60" s="8">
        <v>1004409.0909</v>
      </c>
      <c r="E60" s="8">
        <v>989993.05429999996</v>
      </c>
      <c r="G60" s="1">
        <f t="shared" si="0"/>
        <v>-1.4352754002935675E-2</v>
      </c>
      <c r="H60" s="1">
        <f>SUM(E60/C60)-1</f>
        <v>4.8421114274268096E-2</v>
      </c>
    </row>
    <row r="61" spans="1:8">
      <c r="A61" t="s">
        <v>80</v>
      </c>
      <c r="B61" t="s">
        <v>81</v>
      </c>
      <c r="C61" s="8">
        <v>1053519.2308</v>
      </c>
      <c r="D61" s="8">
        <v>1134011.4942999999</v>
      </c>
      <c r="E61" s="8">
        <v>1129742.5743</v>
      </c>
      <c r="G61" s="1">
        <f t="shared" si="0"/>
        <v>-3.7644415611810533E-3</v>
      </c>
      <c r="H61" s="1">
        <f>SUM(E61/C61)-1</f>
        <v>7.2351164811788937E-2</v>
      </c>
    </row>
    <row r="62" spans="1:8">
      <c r="A62" t="s">
        <v>5</v>
      </c>
      <c r="B62" t="s">
        <v>82</v>
      </c>
      <c r="C62" s="8">
        <v>600432.98970000003</v>
      </c>
      <c r="D62" s="8">
        <v>547753.42469999997</v>
      </c>
      <c r="E62" s="8">
        <v>557172.22219999996</v>
      </c>
      <c r="G62" s="1">
        <f t="shared" si="0"/>
        <v>1.7195323799497064E-2</v>
      </c>
      <c r="H62" s="1">
        <f>SUM(E62/C62)-1</f>
        <v>-7.2049284836289362E-2</v>
      </c>
    </row>
    <row r="63" spans="1:8">
      <c r="A63" t="s">
        <v>42</v>
      </c>
      <c r="B63" t="s">
        <v>83</v>
      </c>
      <c r="C63" s="8">
        <v>748211.53850000002</v>
      </c>
      <c r="D63" s="8">
        <v>758322.16949999996</v>
      </c>
      <c r="E63" s="8">
        <v>789963.40240000002</v>
      </c>
      <c r="G63" s="1">
        <f t="shared" si="0"/>
        <v>4.1725316986133576E-2</v>
      </c>
      <c r="H63" s="1">
        <f>SUM(E63/C63)-1</f>
        <v>5.5802218692996064E-2</v>
      </c>
    </row>
    <row r="64" spans="1:8">
      <c r="A64" t="s">
        <v>7</v>
      </c>
      <c r="B64" t="s">
        <v>84</v>
      </c>
      <c r="C64" s="8">
        <v>2241800</v>
      </c>
      <c r="D64" s="8">
        <v>1712545.4545</v>
      </c>
      <c r="E64" s="8">
        <v>1446875</v>
      </c>
      <c r="G64" s="1">
        <f t="shared" si="0"/>
        <v>-0.1551319141935219</v>
      </c>
      <c r="H64" s="1">
        <f>SUM(E64/C64)-1</f>
        <v>-0.354592291908288</v>
      </c>
    </row>
    <row r="65" spans="1:8">
      <c r="A65" t="s">
        <v>30</v>
      </c>
      <c r="B65" t="s">
        <v>85</v>
      </c>
      <c r="C65" s="8">
        <v>948681.41590000002</v>
      </c>
      <c r="D65" s="8">
        <v>969774.64789999998</v>
      </c>
      <c r="E65" s="8">
        <v>948267.80610000005</v>
      </c>
      <c r="G65" s="1">
        <f t="shared" si="0"/>
        <v>-2.2177154090975648E-2</v>
      </c>
      <c r="H65" s="1">
        <f>SUM(E65/C65)-1</f>
        <v>-4.3598387516385895E-4</v>
      </c>
    </row>
    <row r="66" spans="1:8">
      <c r="A66" t="s">
        <v>5</v>
      </c>
      <c r="B66" t="s">
        <v>86</v>
      </c>
      <c r="C66" s="8">
        <v>780307.8125</v>
      </c>
      <c r="D66" s="8">
        <v>768837.02469999995</v>
      </c>
      <c r="E66" s="8">
        <v>801981.52670000005</v>
      </c>
      <c r="G66" s="1">
        <f t="shared" si="0"/>
        <v>4.3109919183370593E-2</v>
      </c>
      <c r="H66" s="1">
        <f>SUM(E66/C66)-1</f>
        <v>2.7775851853335087E-2</v>
      </c>
    </row>
    <row r="67" spans="1:8">
      <c r="A67" t="s">
        <v>5</v>
      </c>
      <c r="B67" t="s">
        <v>87</v>
      </c>
      <c r="C67" s="8">
        <v>478000</v>
      </c>
      <c r="D67" s="8">
        <v>442222.22220000002</v>
      </c>
      <c r="E67" s="8">
        <v>541894.73679999996</v>
      </c>
      <c r="G67" s="1">
        <f t="shared" si="0"/>
        <v>0.22539010840328588</v>
      </c>
      <c r="H67" s="1">
        <f>SUM(E67/C67)-1</f>
        <v>0.13367099748953959</v>
      </c>
    </row>
    <row r="68" spans="1:8">
      <c r="A68" t="s">
        <v>30</v>
      </c>
      <c r="B68" t="s">
        <v>88</v>
      </c>
      <c r="C68" s="8">
        <v>1014185.1724</v>
      </c>
      <c r="D68" s="8">
        <v>980992.24809999997</v>
      </c>
      <c r="E68" s="8">
        <v>978069.76740000001</v>
      </c>
      <c r="G68" s="1">
        <f t="shared" si="0"/>
        <v>-2.9791068233824269E-3</v>
      </c>
      <c r="H68" s="1">
        <f>SUM(E68/C68)-1</f>
        <v>-3.5610267220270386E-2</v>
      </c>
    </row>
    <row r="69" spans="1:8">
      <c r="A69" t="s">
        <v>14</v>
      </c>
      <c r="B69" t="s">
        <v>89</v>
      </c>
      <c r="C69" s="8">
        <v>654285.71429999999</v>
      </c>
      <c r="D69" s="8">
        <v>371000</v>
      </c>
      <c r="E69" s="8">
        <v>437375</v>
      </c>
      <c r="G69" s="1">
        <f t="shared" ref="G69:G80" si="1">SUM(E69/D69)-1</f>
        <v>0.1789083557951483</v>
      </c>
      <c r="H69" s="1">
        <f>SUM(E69/C69)-1</f>
        <v>-0.33152292577878772</v>
      </c>
    </row>
    <row r="70" spans="1:8">
      <c r="A70" t="s">
        <v>7</v>
      </c>
      <c r="B70" t="s">
        <v>90</v>
      </c>
      <c r="C70" s="8">
        <v>866232.83490000002</v>
      </c>
      <c r="D70" s="8">
        <v>878441.10030000005</v>
      </c>
      <c r="E70" s="8">
        <v>887132.33010000002</v>
      </c>
      <c r="G70" s="1">
        <f t="shared" si="1"/>
        <v>9.8939243587665704E-3</v>
      </c>
      <c r="H70" s="1">
        <f>SUM(E70/C70)-1</f>
        <v>2.412687946932035E-2</v>
      </c>
    </row>
    <row r="71" spans="1:8">
      <c r="A71" t="s">
        <v>19</v>
      </c>
      <c r="B71" t="s">
        <v>91</v>
      </c>
      <c r="C71" s="8">
        <v>584672.72730000003</v>
      </c>
      <c r="D71" s="8">
        <v>502102.04080000002</v>
      </c>
      <c r="E71" s="8">
        <v>624607.14289999998</v>
      </c>
      <c r="G71" s="1">
        <f t="shared" si="1"/>
        <v>0.24398447356400377</v>
      </c>
      <c r="H71" s="1">
        <f>SUM(E71/C71)-1</f>
        <v>6.8302169291213133E-2</v>
      </c>
    </row>
    <row r="72" spans="1:8">
      <c r="A72" t="s">
        <v>30</v>
      </c>
      <c r="B72" t="s">
        <v>92</v>
      </c>
      <c r="C72" s="8">
        <v>419888.88890000002</v>
      </c>
      <c r="D72" s="8">
        <v>428333.3333</v>
      </c>
      <c r="E72" s="8">
        <v>448500</v>
      </c>
      <c r="G72" s="1">
        <f t="shared" si="1"/>
        <v>4.7081712143741683E-2</v>
      </c>
      <c r="H72" s="1">
        <f>SUM(E72/C72)-1</f>
        <v>6.8139719474248794E-2</v>
      </c>
    </row>
    <row r="73" spans="1:8">
      <c r="A73" t="s">
        <v>16</v>
      </c>
      <c r="B73" t="s">
        <v>93</v>
      </c>
      <c r="C73" s="8">
        <v>1723107.1429000001</v>
      </c>
      <c r="D73" s="8">
        <v>1860580</v>
      </c>
      <c r="E73" s="8">
        <v>1866781.8182000001</v>
      </c>
      <c r="G73" s="1">
        <f t="shared" si="1"/>
        <v>3.333271452987896E-3</v>
      </c>
      <c r="H73" s="1">
        <f>SUM(E73/C73)-1</f>
        <v>8.3381161695026407E-2</v>
      </c>
    </row>
    <row r="74" spans="1:8">
      <c r="A74" t="s">
        <v>42</v>
      </c>
      <c r="B74" t="s">
        <v>94</v>
      </c>
      <c r="C74" s="8">
        <v>903253.64139999996</v>
      </c>
      <c r="D74" s="8">
        <v>888468.94480000006</v>
      </c>
      <c r="E74" s="8">
        <v>865768.01150000002</v>
      </c>
      <c r="G74" s="1">
        <f t="shared" si="1"/>
        <v>-2.555062102379968E-2</v>
      </c>
      <c r="H74" s="1">
        <f>SUM(E74/C74)-1</f>
        <v>-4.1500668452217893E-2</v>
      </c>
    </row>
    <row r="75" spans="1:8">
      <c r="A75" t="s">
        <v>44</v>
      </c>
      <c r="B75" t="s">
        <v>95</v>
      </c>
      <c r="C75" s="8">
        <v>1162191.9191999999</v>
      </c>
      <c r="D75" s="8">
        <v>1210750</v>
      </c>
      <c r="E75" s="8">
        <v>1151380.6723</v>
      </c>
      <c r="G75" s="1">
        <f t="shared" si="1"/>
        <v>-4.9035166384472473E-2</v>
      </c>
      <c r="H75" s="1">
        <f>SUM(E75/C75)-1</f>
        <v>-9.3024626323695569E-3</v>
      </c>
    </row>
    <row r="76" spans="1:8">
      <c r="A76" t="s">
        <v>10</v>
      </c>
      <c r="B76" t="s">
        <v>96</v>
      </c>
      <c r="C76" s="8">
        <v>538583.33330000006</v>
      </c>
      <c r="D76" s="8">
        <v>741900</v>
      </c>
      <c r="E76" s="8">
        <v>668555.55559999996</v>
      </c>
      <c r="G76" s="1">
        <f t="shared" si="1"/>
        <v>-9.8860283596172049E-2</v>
      </c>
      <c r="H76" s="1">
        <f>SUM(E76/C76)-1</f>
        <v>0.24132239945791856</v>
      </c>
    </row>
    <row r="77" spans="1:8">
      <c r="A77" t="s">
        <v>44</v>
      </c>
      <c r="B77" t="s">
        <v>97</v>
      </c>
      <c r="C77" s="8">
        <v>841436.17020000005</v>
      </c>
      <c r="D77" s="8">
        <v>850910.71429999999</v>
      </c>
      <c r="E77" s="8">
        <v>805611.11109999998</v>
      </c>
      <c r="G77" s="1">
        <f t="shared" si="1"/>
        <v>-5.3236611595924743E-2</v>
      </c>
      <c r="H77" s="1">
        <f>SUM(E77/C77)-1</f>
        <v>-4.2576086420773707E-2</v>
      </c>
    </row>
    <row r="78" spans="1:8">
      <c r="A78" t="s">
        <v>35</v>
      </c>
      <c r="B78" t="s">
        <v>98</v>
      </c>
      <c r="C78" s="8">
        <v>579740.74069999997</v>
      </c>
      <c r="D78" s="8">
        <v>596941.86049999995</v>
      </c>
      <c r="E78" s="8">
        <v>591765.06019999995</v>
      </c>
      <c r="G78" s="1">
        <f t="shared" si="1"/>
        <v>-8.6722018383229571E-3</v>
      </c>
      <c r="H78" s="1">
        <f>SUM(E78/C78)-1</f>
        <v>2.0740856482643233E-2</v>
      </c>
    </row>
    <row r="79" spans="1:8">
      <c r="A79" t="s">
        <v>22</v>
      </c>
      <c r="B79" t="s">
        <v>99</v>
      </c>
      <c r="C79" s="8">
        <v>824075</v>
      </c>
      <c r="D79" s="8">
        <v>864359.61239999998</v>
      </c>
      <c r="E79" s="8">
        <v>783636.35710000002</v>
      </c>
      <c r="G79" s="1">
        <f t="shared" si="1"/>
        <v>-9.3390822687633435E-2</v>
      </c>
      <c r="H79" s="1">
        <f>SUM(E79/C79)-1</f>
        <v>-4.9071556472408462E-2</v>
      </c>
    </row>
    <row r="80" spans="1:8">
      <c r="A80" t="s">
        <v>100</v>
      </c>
      <c r="C80" s="8">
        <v>884994.75820000004</v>
      </c>
      <c r="D80" s="8">
        <v>869687.79469999997</v>
      </c>
      <c r="E80" s="8">
        <v>898676.74509999994</v>
      </c>
      <c r="G80" s="1">
        <f t="shared" si="1"/>
        <v>3.3332594267348359E-2</v>
      </c>
      <c r="H80" s="1">
        <f>SUM(E80/C80)-1</f>
        <v>1.5459963771794261E-2</v>
      </c>
    </row>
    <row r="83" spans="1:20" ht="15.75" customHeight="1">
      <c r="A83" s="3" t="s">
        <v>101</v>
      </c>
      <c r="K83" s="6"/>
      <c r="L83" s="6"/>
      <c r="M83" s="6"/>
      <c r="N83" s="6"/>
      <c r="O83" s="6"/>
      <c r="P83" s="6"/>
      <c r="Q83" s="6"/>
      <c r="R83" s="6"/>
      <c r="S83" s="6"/>
      <c r="T83" s="6"/>
    </row>
    <row r="84" spans="1:20" s="6" customFormat="1">
      <c r="A84" s="6" t="s">
        <v>1</v>
      </c>
      <c r="B84" s="3" t="s">
        <v>2</v>
      </c>
      <c r="C84" s="7">
        <v>45689</v>
      </c>
      <c r="D84" s="7">
        <v>46023</v>
      </c>
      <c r="E84" s="7">
        <f>E3</f>
        <v>46054</v>
      </c>
      <c r="F84" s="7"/>
      <c r="G84" s="7" t="s">
        <v>3</v>
      </c>
      <c r="H84" s="7" t="s">
        <v>4</v>
      </c>
      <c r="K84"/>
      <c r="L84"/>
      <c r="M84"/>
      <c r="N84"/>
      <c r="O84"/>
      <c r="P84"/>
      <c r="Q84"/>
      <c r="R84"/>
      <c r="S84"/>
      <c r="T84"/>
    </row>
    <row r="85" spans="1:20">
      <c r="A85" t="s">
        <v>5</v>
      </c>
      <c r="B85" t="s">
        <v>6</v>
      </c>
      <c r="C85" s="5">
        <v>87</v>
      </c>
      <c r="D85" s="5">
        <v>66</v>
      </c>
      <c r="E85" s="5">
        <v>108</v>
      </c>
      <c r="G85" s="1">
        <f t="shared" ref="G85" si="2">SUM(E85/D85)-1</f>
        <v>0.63636363636363646</v>
      </c>
      <c r="H85" s="1">
        <f>SUM(E85/C85)-1</f>
        <v>0.24137931034482762</v>
      </c>
    </row>
    <row r="86" spans="1:20">
      <c r="A86" t="s">
        <v>7</v>
      </c>
      <c r="B86" t="s">
        <v>8</v>
      </c>
      <c r="C86" s="5">
        <v>1084</v>
      </c>
      <c r="D86" s="5">
        <v>693</v>
      </c>
      <c r="E86" s="5">
        <v>1227</v>
      </c>
      <c r="G86" s="1">
        <f t="shared" ref="G86:G149" si="3">SUM(E86/D86)-1</f>
        <v>0.77056277056277067</v>
      </c>
      <c r="H86" s="1">
        <f>SUM(E86/C86)-1</f>
        <v>0.13191881918819193</v>
      </c>
    </row>
    <row r="87" spans="1:20">
      <c r="A87" t="s">
        <v>5</v>
      </c>
      <c r="B87" t="s">
        <v>9</v>
      </c>
      <c r="C87" s="5">
        <v>27</v>
      </c>
      <c r="D87" s="5">
        <v>25</v>
      </c>
      <c r="E87" s="5">
        <v>28</v>
      </c>
      <c r="G87" s="1">
        <f t="shared" si="3"/>
        <v>0.12000000000000011</v>
      </c>
      <c r="H87" s="1">
        <f>SUM(E87/C87)-1</f>
        <v>3.7037037037036979E-2</v>
      </c>
    </row>
    <row r="88" spans="1:20">
      <c r="A88" t="s">
        <v>10</v>
      </c>
      <c r="B88" t="s">
        <v>11</v>
      </c>
      <c r="C88" s="5">
        <v>29</v>
      </c>
      <c r="D88" s="5">
        <v>27</v>
      </c>
      <c r="E88" s="5">
        <v>33</v>
      </c>
      <c r="G88" s="1">
        <f t="shared" si="3"/>
        <v>0.22222222222222232</v>
      </c>
      <c r="H88" s="1">
        <f>SUM(E88/C88)-1</f>
        <v>0.13793103448275867</v>
      </c>
    </row>
    <row r="89" spans="1:20">
      <c r="A89" t="s">
        <v>12</v>
      </c>
      <c r="B89" t="s">
        <v>13</v>
      </c>
      <c r="C89" s="5">
        <v>38</v>
      </c>
      <c r="D89" s="5">
        <v>19</v>
      </c>
      <c r="E89" s="5">
        <v>37</v>
      </c>
      <c r="G89" s="1">
        <f t="shared" si="3"/>
        <v>0.94736842105263164</v>
      </c>
      <c r="H89" s="1">
        <f>SUM(E89/C89)-1</f>
        <v>-2.6315789473684181E-2</v>
      </c>
    </row>
    <row r="90" spans="1:20">
      <c r="A90" t="s">
        <v>14</v>
      </c>
      <c r="B90" t="s">
        <v>15</v>
      </c>
      <c r="C90" s="5">
        <v>33</v>
      </c>
      <c r="D90" s="5">
        <v>32</v>
      </c>
      <c r="E90" s="5">
        <v>32</v>
      </c>
      <c r="G90" s="1">
        <f t="shared" si="3"/>
        <v>0</v>
      </c>
      <c r="H90" s="1">
        <f>SUM(E90/C90)-1</f>
        <v>-3.0303030303030276E-2</v>
      </c>
    </row>
    <row r="91" spans="1:20">
      <c r="A91" t="s">
        <v>16</v>
      </c>
      <c r="B91" t="s">
        <v>17</v>
      </c>
      <c r="C91" s="5">
        <v>83</v>
      </c>
      <c r="D91" s="5">
        <v>59</v>
      </c>
      <c r="E91" s="5">
        <v>76</v>
      </c>
      <c r="G91" s="1">
        <f t="shared" si="3"/>
        <v>0.28813559322033888</v>
      </c>
      <c r="H91" s="1">
        <f>SUM(E91/C91)-1</f>
        <v>-8.4337349397590411E-2</v>
      </c>
    </row>
    <row r="92" spans="1:20">
      <c r="A92" t="s">
        <v>5</v>
      </c>
      <c r="B92" t="s">
        <v>18</v>
      </c>
      <c r="C92" s="5">
        <v>893</v>
      </c>
      <c r="D92" s="5">
        <v>711</v>
      </c>
      <c r="E92" s="5">
        <v>940</v>
      </c>
      <c r="G92" s="1">
        <f t="shared" si="3"/>
        <v>0.32208157524613212</v>
      </c>
      <c r="H92" s="1">
        <f>SUM(E92/C92)-1</f>
        <v>5.2631578947368363E-2</v>
      </c>
    </row>
    <row r="93" spans="1:20">
      <c r="A93" t="s">
        <v>19</v>
      </c>
      <c r="B93" t="s">
        <v>20</v>
      </c>
      <c r="C93" s="5">
        <v>37</v>
      </c>
      <c r="D93" s="5">
        <v>20</v>
      </c>
      <c r="E93" s="5">
        <v>40</v>
      </c>
      <c r="G93" s="1">
        <f t="shared" si="3"/>
        <v>1</v>
      </c>
      <c r="H93" s="1">
        <f>SUM(E93/C93)-1</f>
        <v>8.1081081081081141E-2</v>
      </c>
    </row>
    <row r="94" spans="1:20">
      <c r="A94" t="s">
        <v>19</v>
      </c>
      <c r="B94" t="s">
        <v>21</v>
      </c>
      <c r="C94" s="5">
        <v>277</v>
      </c>
      <c r="D94" s="5">
        <v>223</v>
      </c>
      <c r="E94" s="5">
        <v>294</v>
      </c>
      <c r="G94" s="1">
        <f t="shared" si="3"/>
        <v>0.31838565022421528</v>
      </c>
      <c r="H94" s="1">
        <f>SUM(E94/C94)-1</f>
        <v>6.1371841155234641E-2</v>
      </c>
    </row>
    <row r="95" spans="1:20">
      <c r="A95" t="s">
        <v>22</v>
      </c>
      <c r="B95" t="s">
        <v>23</v>
      </c>
      <c r="C95" s="5">
        <v>116</v>
      </c>
      <c r="D95" s="5">
        <v>83</v>
      </c>
      <c r="E95" s="5">
        <v>109</v>
      </c>
      <c r="G95" s="1">
        <f t="shared" si="3"/>
        <v>0.31325301204819267</v>
      </c>
      <c r="H95" s="1">
        <f>SUM(E95/C95)-1</f>
        <v>-6.0344827586206851E-2</v>
      </c>
    </row>
    <row r="96" spans="1:20">
      <c r="A96" t="s">
        <v>7</v>
      </c>
      <c r="B96" t="s">
        <v>24</v>
      </c>
      <c r="C96" s="5">
        <v>292</v>
      </c>
      <c r="D96" s="5">
        <v>185</v>
      </c>
      <c r="E96" s="5">
        <v>292</v>
      </c>
      <c r="G96" s="1">
        <f t="shared" si="3"/>
        <v>0.57837837837837847</v>
      </c>
      <c r="H96" s="1">
        <f>SUM(E96/C96)-1</f>
        <v>0</v>
      </c>
    </row>
    <row r="97" spans="1:8">
      <c r="A97" t="s">
        <v>25</v>
      </c>
      <c r="B97" t="s">
        <v>26</v>
      </c>
      <c r="C97" s="5">
        <v>61</v>
      </c>
      <c r="D97" s="5">
        <v>74</v>
      </c>
      <c r="E97" s="5">
        <v>57</v>
      </c>
      <c r="G97" s="1">
        <f t="shared" si="3"/>
        <v>-0.22972972972972971</v>
      </c>
      <c r="H97" s="1">
        <f>SUM(E97/C97)-1</f>
        <v>-6.557377049180324E-2</v>
      </c>
    </row>
    <row r="98" spans="1:8">
      <c r="A98" t="s">
        <v>27</v>
      </c>
      <c r="B98" t="s">
        <v>28</v>
      </c>
      <c r="C98" s="5">
        <v>35</v>
      </c>
      <c r="D98" s="5">
        <v>20</v>
      </c>
      <c r="E98" s="5">
        <v>26</v>
      </c>
      <c r="G98" s="1">
        <f t="shared" si="3"/>
        <v>0.30000000000000004</v>
      </c>
      <c r="H98" s="1">
        <f>SUM(E98/C98)-1</f>
        <v>-0.25714285714285712</v>
      </c>
    </row>
    <row r="99" spans="1:8">
      <c r="A99" t="s">
        <v>10</v>
      </c>
      <c r="B99" t="s">
        <v>29</v>
      </c>
      <c r="C99" s="5">
        <v>31</v>
      </c>
      <c r="D99" s="5">
        <v>29</v>
      </c>
      <c r="E99" s="5">
        <v>23</v>
      </c>
      <c r="G99" s="1">
        <f t="shared" si="3"/>
        <v>-0.2068965517241379</v>
      </c>
      <c r="H99" s="1">
        <f>SUM(E99/C99)-1</f>
        <v>-0.25806451612903225</v>
      </c>
    </row>
    <row r="100" spans="1:8">
      <c r="A100" t="s">
        <v>30</v>
      </c>
      <c r="B100" t="s">
        <v>31</v>
      </c>
      <c r="C100" s="5">
        <v>434</v>
      </c>
      <c r="D100" s="5">
        <v>333</v>
      </c>
      <c r="E100" s="5">
        <v>411</v>
      </c>
      <c r="G100" s="1">
        <f t="shared" si="3"/>
        <v>0.23423423423423428</v>
      </c>
      <c r="H100" s="1">
        <f>SUM(E100/C100)-1</f>
        <v>-5.2995391705069173E-2</v>
      </c>
    </row>
    <row r="101" spans="1:8">
      <c r="A101" t="s">
        <v>14</v>
      </c>
      <c r="B101" t="s">
        <v>32</v>
      </c>
      <c r="C101" s="5">
        <v>141</v>
      </c>
      <c r="D101" s="5">
        <v>158</v>
      </c>
      <c r="E101" s="5">
        <v>138</v>
      </c>
      <c r="G101" s="1">
        <f t="shared" si="3"/>
        <v>-0.12658227848101267</v>
      </c>
      <c r="H101" s="1">
        <f>SUM(E101/C101)-1</f>
        <v>-2.1276595744680882E-2</v>
      </c>
    </row>
    <row r="102" spans="1:8">
      <c r="A102" t="s">
        <v>30</v>
      </c>
      <c r="B102" t="s">
        <v>33</v>
      </c>
      <c r="C102" s="5">
        <v>47</v>
      </c>
      <c r="D102" s="5">
        <v>34</v>
      </c>
      <c r="E102" s="5">
        <v>59</v>
      </c>
      <c r="G102" s="1">
        <f t="shared" si="3"/>
        <v>0.73529411764705888</v>
      </c>
      <c r="H102" s="1">
        <f>SUM(E102/C102)-1</f>
        <v>0.25531914893617014</v>
      </c>
    </row>
    <row r="103" spans="1:8">
      <c r="A103" t="s">
        <v>7</v>
      </c>
      <c r="B103" t="s">
        <v>34</v>
      </c>
      <c r="C103" s="5">
        <v>2</v>
      </c>
      <c r="D103" s="5">
        <v>1</v>
      </c>
      <c r="E103" s="5">
        <v>7</v>
      </c>
      <c r="G103" s="1">
        <f t="shared" si="3"/>
        <v>6</v>
      </c>
      <c r="H103" s="1">
        <f>SUM(E103/C103)-1</f>
        <v>2.5</v>
      </c>
    </row>
    <row r="104" spans="1:8">
      <c r="A104" t="s">
        <v>35</v>
      </c>
      <c r="B104" t="s">
        <v>36</v>
      </c>
      <c r="C104" s="5">
        <v>84</v>
      </c>
      <c r="D104" s="5">
        <v>83</v>
      </c>
      <c r="E104" s="5">
        <v>107</v>
      </c>
      <c r="G104" s="1">
        <f t="shared" si="3"/>
        <v>0.28915662650602414</v>
      </c>
      <c r="H104" s="1">
        <f>SUM(E104/C104)-1</f>
        <v>0.27380952380952372</v>
      </c>
    </row>
    <row r="105" spans="1:8">
      <c r="A105" t="s">
        <v>5</v>
      </c>
      <c r="B105" t="s">
        <v>37</v>
      </c>
      <c r="C105" s="5">
        <v>35</v>
      </c>
      <c r="D105" s="5">
        <v>34</v>
      </c>
      <c r="E105" s="5">
        <v>40</v>
      </c>
      <c r="G105" s="1">
        <f t="shared" si="3"/>
        <v>0.17647058823529416</v>
      </c>
      <c r="H105" s="1">
        <f>SUM(E105/C105)-1</f>
        <v>0.14285714285714279</v>
      </c>
    </row>
    <row r="106" spans="1:8">
      <c r="A106" t="s">
        <v>27</v>
      </c>
      <c r="B106" t="s">
        <v>38</v>
      </c>
      <c r="C106" s="5">
        <v>151</v>
      </c>
      <c r="D106" s="5">
        <v>118</v>
      </c>
      <c r="E106" s="5">
        <v>142</v>
      </c>
      <c r="G106" s="1">
        <f t="shared" si="3"/>
        <v>0.20338983050847448</v>
      </c>
      <c r="H106" s="1">
        <f>SUM(E106/C106)-1</f>
        <v>-5.9602649006622488E-2</v>
      </c>
    </row>
    <row r="107" spans="1:8">
      <c r="A107" t="s">
        <v>39</v>
      </c>
      <c r="B107" t="s">
        <v>40</v>
      </c>
      <c r="C107" s="5">
        <v>10</v>
      </c>
      <c r="D107" s="5">
        <v>12</v>
      </c>
      <c r="E107" s="5">
        <v>13</v>
      </c>
      <c r="G107" s="1">
        <f t="shared" si="3"/>
        <v>8.3333333333333259E-2</v>
      </c>
      <c r="H107" s="1">
        <f>SUM(E107/C107)-1</f>
        <v>0.30000000000000004</v>
      </c>
    </row>
    <row r="108" spans="1:8">
      <c r="A108" t="s">
        <v>22</v>
      </c>
      <c r="B108" t="s">
        <v>41</v>
      </c>
      <c r="C108" s="5">
        <v>73</v>
      </c>
      <c r="D108" s="5">
        <v>54</v>
      </c>
      <c r="E108" s="5">
        <v>91</v>
      </c>
      <c r="G108" s="1">
        <f t="shared" si="3"/>
        <v>0.68518518518518512</v>
      </c>
      <c r="H108" s="1">
        <f>SUM(E108/C108)-1</f>
        <v>0.24657534246575352</v>
      </c>
    </row>
    <row r="109" spans="1:8">
      <c r="A109" t="s">
        <v>42</v>
      </c>
      <c r="B109" t="s">
        <v>43</v>
      </c>
      <c r="C109" s="5">
        <v>140</v>
      </c>
      <c r="D109" s="5">
        <v>117</v>
      </c>
      <c r="E109" s="5">
        <v>139</v>
      </c>
      <c r="G109" s="1">
        <f t="shared" si="3"/>
        <v>0.18803418803418803</v>
      </c>
      <c r="H109" s="1">
        <f>SUM(E109/C109)-1</f>
        <v>-7.1428571428571175E-3</v>
      </c>
    </row>
    <row r="110" spans="1:8">
      <c r="A110" t="s">
        <v>44</v>
      </c>
      <c r="B110" t="s">
        <v>45</v>
      </c>
      <c r="C110" s="5">
        <v>15</v>
      </c>
      <c r="D110" s="5">
        <v>10</v>
      </c>
      <c r="E110" s="5">
        <v>14</v>
      </c>
      <c r="G110" s="1">
        <f t="shared" si="3"/>
        <v>0.39999999999999991</v>
      </c>
      <c r="H110" s="1">
        <f>SUM(E110/C110)-1</f>
        <v>-6.6666666666666652E-2</v>
      </c>
    </row>
    <row r="111" spans="1:8">
      <c r="A111" t="s">
        <v>42</v>
      </c>
      <c r="B111" t="s">
        <v>46</v>
      </c>
      <c r="C111" s="5">
        <v>197</v>
      </c>
      <c r="D111" s="5">
        <v>166</v>
      </c>
      <c r="E111" s="5">
        <v>205</v>
      </c>
      <c r="G111" s="1">
        <f t="shared" si="3"/>
        <v>0.23493975903614461</v>
      </c>
      <c r="H111" s="1">
        <f>SUM(E111/C111)-1</f>
        <v>4.0609137055837463E-2</v>
      </c>
    </row>
    <row r="112" spans="1:8">
      <c r="A112" t="s">
        <v>5</v>
      </c>
      <c r="B112" t="s">
        <v>47</v>
      </c>
      <c r="C112" s="5">
        <v>14</v>
      </c>
      <c r="D112" s="5">
        <v>5</v>
      </c>
      <c r="E112" s="5">
        <v>18</v>
      </c>
      <c r="G112" s="1">
        <f t="shared" si="3"/>
        <v>2.6</v>
      </c>
      <c r="H112" s="1">
        <f>SUM(E112/C112)-1</f>
        <v>0.28571428571428581</v>
      </c>
    </row>
    <row r="113" spans="1:8">
      <c r="A113" t="s">
        <v>35</v>
      </c>
      <c r="B113" t="s">
        <v>48</v>
      </c>
      <c r="C113" s="5">
        <v>46</v>
      </c>
      <c r="D113" s="5">
        <v>43</v>
      </c>
      <c r="E113" s="5">
        <v>70</v>
      </c>
      <c r="G113" s="1">
        <f t="shared" si="3"/>
        <v>0.62790697674418605</v>
      </c>
      <c r="H113" s="1">
        <f>SUM(E113/C113)-1</f>
        <v>0.52173913043478271</v>
      </c>
    </row>
    <row r="114" spans="1:8">
      <c r="A114" t="s">
        <v>7</v>
      </c>
      <c r="B114" t="s">
        <v>49</v>
      </c>
      <c r="C114" s="5">
        <v>819</v>
      </c>
      <c r="D114" s="5">
        <v>647</v>
      </c>
      <c r="E114" s="5">
        <v>909</v>
      </c>
      <c r="G114" s="1">
        <f t="shared" si="3"/>
        <v>0.40494590417310672</v>
      </c>
      <c r="H114" s="1">
        <f>SUM(E114/C114)-1</f>
        <v>0.10989010989010994</v>
      </c>
    </row>
    <row r="115" spans="1:8">
      <c r="A115" t="s">
        <v>39</v>
      </c>
      <c r="B115" t="s">
        <v>50</v>
      </c>
      <c r="C115" s="5">
        <v>118</v>
      </c>
      <c r="D115" s="5">
        <v>78</v>
      </c>
      <c r="E115" s="5">
        <v>142</v>
      </c>
      <c r="G115" s="1">
        <f t="shared" si="3"/>
        <v>0.82051282051282048</v>
      </c>
      <c r="H115" s="1">
        <f>SUM(E115/C115)-1</f>
        <v>0.20338983050847448</v>
      </c>
    </row>
    <row r="116" spans="1:8">
      <c r="A116" t="s">
        <v>12</v>
      </c>
      <c r="B116" t="s">
        <v>51</v>
      </c>
      <c r="C116" s="5">
        <v>76</v>
      </c>
      <c r="D116" s="5">
        <v>45</v>
      </c>
      <c r="E116" s="5">
        <v>68</v>
      </c>
      <c r="G116" s="1">
        <f t="shared" si="3"/>
        <v>0.51111111111111107</v>
      </c>
      <c r="H116" s="1">
        <f>SUM(E116/C116)-1</f>
        <v>-0.10526315789473684</v>
      </c>
    </row>
    <row r="117" spans="1:8">
      <c r="A117" t="s">
        <v>30</v>
      </c>
      <c r="B117" t="s">
        <v>52</v>
      </c>
      <c r="C117" s="5">
        <v>99</v>
      </c>
      <c r="D117" s="5">
        <v>64</v>
      </c>
      <c r="E117" s="5">
        <v>85</v>
      </c>
      <c r="G117" s="1">
        <f t="shared" si="3"/>
        <v>0.328125</v>
      </c>
      <c r="H117" s="1">
        <f>SUM(E117/C117)-1</f>
        <v>-0.14141414141414144</v>
      </c>
    </row>
    <row r="118" spans="1:8">
      <c r="A118" t="s">
        <v>14</v>
      </c>
      <c r="B118" t="s">
        <v>53</v>
      </c>
      <c r="C118" s="5">
        <v>140</v>
      </c>
      <c r="D118" s="5">
        <v>122</v>
      </c>
      <c r="E118" s="5">
        <v>152</v>
      </c>
      <c r="G118" s="1">
        <f t="shared" si="3"/>
        <v>0.24590163934426235</v>
      </c>
      <c r="H118" s="1">
        <f>SUM(E118/C118)-1</f>
        <v>8.5714285714285632E-2</v>
      </c>
    </row>
    <row r="119" spans="1:8">
      <c r="A119" t="s">
        <v>54</v>
      </c>
      <c r="B119" t="s">
        <v>55</v>
      </c>
      <c r="C119" s="5">
        <v>103</v>
      </c>
      <c r="D119" s="5">
        <v>92</v>
      </c>
      <c r="E119" s="5">
        <v>111</v>
      </c>
      <c r="G119" s="1">
        <f t="shared" si="3"/>
        <v>0.20652173913043481</v>
      </c>
      <c r="H119" s="1">
        <f>SUM(E119/C119)-1</f>
        <v>7.7669902912621325E-2</v>
      </c>
    </row>
    <row r="120" spans="1:8">
      <c r="A120" t="s">
        <v>56</v>
      </c>
      <c r="B120" t="s">
        <v>57</v>
      </c>
      <c r="C120" s="5">
        <v>166</v>
      </c>
      <c r="D120" s="5">
        <v>124</v>
      </c>
      <c r="E120" s="5">
        <v>212</v>
      </c>
      <c r="G120" s="1">
        <f t="shared" si="3"/>
        <v>0.70967741935483875</v>
      </c>
      <c r="H120" s="1">
        <f>SUM(E120/C120)-1</f>
        <v>0.27710843373493965</v>
      </c>
    </row>
    <row r="121" spans="1:8">
      <c r="A121" t="s">
        <v>7</v>
      </c>
      <c r="B121" t="s">
        <v>58</v>
      </c>
      <c r="C121" s="5">
        <v>585</v>
      </c>
      <c r="D121" s="5">
        <v>472</v>
      </c>
      <c r="E121" s="5">
        <v>688</v>
      </c>
      <c r="G121" s="1">
        <f t="shared" si="3"/>
        <v>0.45762711864406769</v>
      </c>
      <c r="H121" s="1">
        <f>SUM(E121/C121)-1</f>
        <v>0.17606837606837611</v>
      </c>
    </row>
    <row r="122" spans="1:8">
      <c r="A122" t="s">
        <v>44</v>
      </c>
      <c r="B122" t="s">
        <v>59</v>
      </c>
      <c r="C122" s="5">
        <v>16</v>
      </c>
      <c r="D122" s="5">
        <v>9</v>
      </c>
      <c r="E122" s="5">
        <v>9</v>
      </c>
      <c r="G122" s="1">
        <f t="shared" si="3"/>
        <v>0</v>
      </c>
      <c r="H122" s="1">
        <f>SUM(E122/C122)-1</f>
        <v>-0.4375</v>
      </c>
    </row>
    <row r="123" spans="1:8">
      <c r="A123" t="s">
        <v>30</v>
      </c>
      <c r="B123" t="s">
        <v>60</v>
      </c>
      <c r="C123" s="5">
        <v>14</v>
      </c>
      <c r="D123" s="5">
        <v>5</v>
      </c>
      <c r="E123" s="5">
        <v>5</v>
      </c>
      <c r="G123" s="1">
        <f t="shared" si="3"/>
        <v>0</v>
      </c>
      <c r="H123" s="1">
        <f>SUM(E123/C123)-1</f>
        <v>-0.64285714285714279</v>
      </c>
    </row>
    <row r="124" spans="1:8">
      <c r="A124" t="s">
        <v>35</v>
      </c>
      <c r="B124" t="s">
        <v>61</v>
      </c>
      <c r="C124" s="5">
        <v>152</v>
      </c>
      <c r="D124" s="5">
        <v>128</v>
      </c>
      <c r="E124" s="5">
        <v>167</v>
      </c>
      <c r="G124" s="1">
        <f t="shared" si="3"/>
        <v>0.3046875</v>
      </c>
      <c r="H124" s="1">
        <f>SUM(E124/C124)-1</f>
        <v>9.8684210526315708E-2</v>
      </c>
    </row>
    <row r="125" spans="1:8">
      <c r="A125" t="s">
        <v>7</v>
      </c>
      <c r="B125" t="s">
        <v>62</v>
      </c>
      <c r="C125" s="5">
        <v>191</v>
      </c>
      <c r="D125" s="5">
        <v>139</v>
      </c>
      <c r="E125" s="5">
        <v>202</v>
      </c>
      <c r="G125" s="1">
        <f t="shared" si="3"/>
        <v>0.45323741007194251</v>
      </c>
      <c r="H125" s="1">
        <f>SUM(E125/C125)-1</f>
        <v>5.7591623036649109E-2</v>
      </c>
    </row>
    <row r="126" spans="1:8">
      <c r="A126" t="s">
        <v>42</v>
      </c>
      <c r="B126" t="s">
        <v>63</v>
      </c>
      <c r="C126" s="5">
        <v>79</v>
      </c>
      <c r="D126" s="5">
        <v>63</v>
      </c>
      <c r="E126" s="5">
        <v>89</v>
      </c>
      <c r="G126" s="1">
        <f t="shared" si="3"/>
        <v>0.41269841269841279</v>
      </c>
      <c r="H126" s="1">
        <f>SUM(E126/C126)-1</f>
        <v>0.12658227848101267</v>
      </c>
    </row>
    <row r="127" spans="1:8">
      <c r="A127" t="s">
        <v>16</v>
      </c>
      <c r="B127" t="s">
        <v>64</v>
      </c>
      <c r="C127" s="5">
        <v>82</v>
      </c>
      <c r="D127" s="5">
        <v>63</v>
      </c>
      <c r="E127" s="5">
        <v>99</v>
      </c>
      <c r="G127" s="1">
        <f t="shared" si="3"/>
        <v>0.5714285714285714</v>
      </c>
      <c r="H127" s="1">
        <f>SUM(E127/C127)-1</f>
        <v>0.20731707317073167</v>
      </c>
    </row>
    <row r="128" spans="1:8">
      <c r="A128" t="s">
        <v>35</v>
      </c>
      <c r="B128" t="s">
        <v>65</v>
      </c>
      <c r="C128" s="5">
        <v>26</v>
      </c>
      <c r="D128" s="5">
        <v>31</v>
      </c>
      <c r="E128" s="5">
        <v>46</v>
      </c>
      <c r="G128" s="1">
        <f t="shared" si="3"/>
        <v>0.4838709677419355</v>
      </c>
      <c r="H128" s="1">
        <f>SUM(E128/C128)-1</f>
        <v>0.76923076923076916</v>
      </c>
    </row>
    <row r="129" spans="1:8">
      <c r="A129" t="s">
        <v>7</v>
      </c>
      <c r="B129" t="s">
        <v>66</v>
      </c>
      <c r="C129" s="5">
        <v>437</v>
      </c>
      <c r="D129" s="5">
        <v>376</v>
      </c>
      <c r="E129" s="5">
        <v>546</v>
      </c>
      <c r="G129" s="1">
        <f t="shared" si="3"/>
        <v>0.4521276595744681</v>
      </c>
      <c r="H129" s="1">
        <f>SUM(E129/C129)-1</f>
        <v>0.24942791762013727</v>
      </c>
    </row>
    <row r="130" spans="1:8">
      <c r="A130" t="s">
        <v>44</v>
      </c>
      <c r="B130" t="s">
        <v>67</v>
      </c>
      <c r="C130" s="5">
        <v>116</v>
      </c>
      <c r="D130" s="5">
        <v>83</v>
      </c>
      <c r="E130" s="5">
        <v>129</v>
      </c>
      <c r="G130" s="1">
        <f t="shared" si="3"/>
        <v>0.55421686746987953</v>
      </c>
      <c r="H130" s="1">
        <f>SUM(E130/C130)-1</f>
        <v>0.11206896551724133</v>
      </c>
    </row>
    <row r="131" spans="1:8">
      <c r="A131" t="s">
        <v>68</v>
      </c>
      <c r="B131" t="s">
        <v>69</v>
      </c>
      <c r="C131" s="5">
        <v>22</v>
      </c>
      <c r="D131" s="5">
        <v>20</v>
      </c>
      <c r="E131" s="5">
        <v>29</v>
      </c>
      <c r="G131" s="1">
        <f t="shared" si="3"/>
        <v>0.44999999999999996</v>
      </c>
      <c r="H131" s="1">
        <f>SUM(E131/C131)-1</f>
        <v>0.31818181818181812</v>
      </c>
    </row>
    <row r="132" spans="1:8">
      <c r="A132" t="s">
        <v>5</v>
      </c>
      <c r="B132" t="s">
        <v>70</v>
      </c>
      <c r="C132" s="5">
        <v>202</v>
      </c>
      <c r="D132" s="5">
        <v>193</v>
      </c>
      <c r="E132" s="5">
        <v>257</v>
      </c>
      <c r="G132" s="1">
        <f t="shared" si="3"/>
        <v>0.33160621761658038</v>
      </c>
      <c r="H132" s="1">
        <f>SUM(E132/C132)-1</f>
        <v>0.2722772277227723</v>
      </c>
    </row>
    <row r="133" spans="1:8">
      <c r="A133" t="s">
        <v>56</v>
      </c>
      <c r="B133" t="s">
        <v>71</v>
      </c>
      <c r="C133" s="5">
        <v>42</v>
      </c>
      <c r="D133" s="5">
        <v>34</v>
      </c>
      <c r="E133" s="5">
        <v>46</v>
      </c>
      <c r="G133" s="1">
        <f t="shared" si="3"/>
        <v>0.35294117647058831</v>
      </c>
      <c r="H133" s="1">
        <f>SUM(E133/C133)-1</f>
        <v>9.5238095238095344E-2</v>
      </c>
    </row>
    <row r="134" spans="1:8">
      <c r="A134" t="s">
        <v>30</v>
      </c>
      <c r="B134" t="s">
        <v>72</v>
      </c>
      <c r="C134" s="5">
        <v>34</v>
      </c>
      <c r="D134" s="5">
        <v>37</v>
      </c>
      <c r="E134" s="5">
        <v>37</v>
      </c>
      <c r="G134" s="1">
        <f t="shared" si="3"/>
        <v>0</v>
      </c>
      <c r="H134" s="1">
        <f>SUM(E134/C134)-1</f>
        <v>8.8235294117646967E-2</v>
      </c>
    </row>
    <row r="135" spans="1:8">
      <c r="A135" t="s">
        <v>12</v>
      </c>
      <c r="B135" t="s">
        <v>73</v>
      </c>
      <c r="C135" s="5">
        <v>37</v>
      </c>
      <c r="D135" s="5">
        <v>36</v>
      </c>
      <c r="E135" s="5">
        <v>46</v>
      </c>
      <c r="G135" s="1">
        <f t="shared" si="3"/>
        <v>0.27777777777777768</v>
      </c>
      <c r="H135" s="1">
        <f>SUM(E135/C135)-1</f>
        <v>0.2432432432432432</v>
      </c>
    </row>
    <row r="136" spans="1:8">
      <c r="A136" t="s">
        <v>27</v>
      </c>
      <c r="B136" t="s">
        <v>74</v>
      </c>
      <c r="C136" s="5">
        <v>66</v>
      </c>
      <c r="D136" s="5">
        <v>46</v>
      </c>
      <c r="E136" s="5">
        <v>49</v>
      </c>
      <c r="G136" s="1">
        <f t="shared" si="3"/>
        <v>6.5217391304347894E-2</v>
      </c>
      <c r="H136" s="1">
        <f>SUM(E136/C136)-1</f>
        <v>-0.25757575757575757</v>
      </c>
    </row>
    <row r="137" spans="1:8">
      <c r="A137" t="s">
        <v>56</v>
      </c>
      <c r="B137" t="s">
        <v>75</v>
      </c>
      <c r="C137" s="5">
        <v>21</v>
      </c>
      <c r="D137" s="5">
        <v>21</v>
      </c>
      <c r="E137" s="5">
        <v>22</v>
      </c>
      <c r="G137" s="1">
        <f t="shared" si="3"/>
        <v>4.7619047619047672E-2</v>
      </c>
      <c r="H137" s="1">
        <f>SUM(E137/C137)-1</f>
        <v>4.7619047619047672E-2</v>
      </c>
    </row>
    <row r="138" spans="1:8">
      <c r="A138" t="s">
        <v>35</v>
      </c>
      <c r="B138" t="s">
        <v>76</v>
      </c>
      <c r="C138" s="5">
        <v>47</v>
      </c>
      <c r="D138" s="5">
        <v>31</v>
      </c>
      <c r="E138" s="5">
        <v>56</v>
      </c>
      <c r="G138" s="1">
        <f t="shared" si="3"/>
        <v>0.80645161290322576</v>
      </c>
      <c r="H138" s="1">
        <f>SUM(E138/C138)-1</f>
        <v>0.1914893617021276</v>
      </c>
    </row>
    <row r="139" spans="1:8">
      <c r="A139" t="s">
        <v>54</v>
      </c>
      <c r="B139" t="s">
        <v>77</v>
      </c>
      <c r="C139" s="5">
        <v>125</v>
      </c>
      <c r="D139" s="5">
        <v>88</v>
      </c>
      <c r="E139" s="5">
        <v>140</v>
      </c>
      <c r="G139" s="1">
        <f t="shared" si="3"/>
        <v>0.59090909090909083</v>
      </c>
      <c r="H139" s="1">
        <f>SUM(E139/C139)-1</f>
        <v>0.12000000000000011</v>
      </c>
    </row>
    <row r="140" spans="1:8">
      <c r="A140" t="s">
        <v>68</v>
      </c>
      <c r="B140" t="s">
        <v>78</v>
      </c>
      <c r="C140" s="5">
        <v>106</v>
      </c>
      <c r="D140" s="5">
        <v>112</v>
      </c>
      <c r="E140" s="5">
        <v>131</v>
      </c>
      <c r="G140" s="1">
        <f t="shared" si="3"/>
        <v>0.16964285714285721</v>
      </c>
      <c r="H140" s="1">
        <f>SUM(E140/C140)-1</f>
        <v>0.23584905660377364</v>
      </c>
    </row>
    <row r="141" spans="1:8">
      <c r="A141" t="s">
        <v>44</v>
      </c>
      <c r="B141" t="s">
        <v>79</v>
      </c>
      <c r="C141" s="5">
        <v>319</v>
      </c>
      <c r="D141" s="5">
        <v>328</v>
      </c>
      <c r="E141" s="5">
        <v>389</v>
      </c>
      <c r="G141" s="1">
        <f t="shared" si="3"/>
        <v>0.18597560975609762</v>
      </c>
      <c r="H141" s="1">
        <f>SUM(E141/C141)-1</f>
        <v>0.21943573667711602</v>
      </c>
    </row>
    <row r="142" spans="1:8">
      <c r="A142" t="s">
        <v>80</v>
      </c>
      <c r="B142" t="s">
        <v>81</v>
      </c>
      <c r="C142" s="5">
        <v>130</v>
      </c>
      <c r="D142" s="5">
        <v>107</v>
      </c>
      <c r="E142" s="5">
        <v>125</v>
      </c>
      <c r="G142" s="1">
        <f t="shared" si="3"/>
        <v>0.16822429906542058</v>
      </c>
      <c r="H142" s="1">
        <f>SUM(E142/C142)-1</f>
        <v>-3.8461538461538436E-2</v>
      </c>
    </row>
    <row r="143" spans="1:8">
      <c r="A143" t="s">
        <v>5</v>
      </c>
      <c r="B143" t="s">
        <v>82</v>
      </c>
      <c r="C143" s="5">
        <v>119</v>
      </c>
      <c r="D143" s="5">
        <v>89</v>
      </c>
      <c r="E143" s="5">
        <v>112</v>
      </c>
      <c r="G143" s="1">
        <f t="shared" si="3"/>
        <v>0.2584269662921348</v>
      </c>
      <c r="H143" s="1">
        <f>SUM(E143/C143)-1</f>
        <v>-5.8823529411764719E-2</v>
      </c>
    </row>
    <row r="144" spans="1:8">
      <c r="A144" t="s">
        <v>42</v>
      </c>
      <c r="B144" t="s">
        <v>83</v>
      </c>
      <c r="C144" s="5">
        <v>96</v>
      </c>
      <c r="D144" s="5">
        <v>73</v>
      </c>
      <c r="E144" s="5">
        <v>102</v>
      </c>
      <c r="G144" s="1">
        <f t="shared" si="3"/>
        <v>0.39726027397260277</v>
      </c>
      <c r="H144" s="1">
        <f>SUM(E144/C144)-1</f>
        <v>6.25E-2</v>
      </c>
    </row>
    <row r="145" spans="1:8">
      <c r="A145" t="s">
        <v>7</v>
      </c>
      <c r="B145" t="s">
        <v>84</v>
      </c>
      <c r="C145" s="5">
        <v>31</v>
      </c>
      <c r="D145" s="5">
        <v>39</v>
      </c>
      <c r="E145" s="5">
        <v>40</v>
      </c>
      <c r="G145" s="1">
        <f t="shared" si="3"/>
        <v>2.564102564102555E-2</v>
      </c>
      <c r="H145" s="1">
        <f>SUM(E145/C145)-1</f>
        <v>0.29032258064516125</v>
      </c>
    </row>
    <row r="146" spans="1:8">
      <c r="A146" t="s">
        <v>30</v>
      </c>
      <c r="B146" t="s">
        <v>85</v>
      </c>
      <c r="C146" s="5">
        <v>139</v>
      </c>
      <c r="D146" s="5">
        <v>87</v>
      </c>
      <c r="E146" s="5">
        <v>122</v>
      </c>
      <c r="G146" s="1">
        <f t="shared" si="3"/>
        <v>0.40229885057471271</v>
      </c>
      <c r="H146" s="1">
        <f>SUM(E146/C146)-1</f>
        <v>-0.12230215827338131</v>
      </c>
    </row>
    <row r="147" spans="1:8">
      <c r="A147" t="s">
        <v>5</v>
      </c>
      <c r="B147" t="s">
        <v>86</v>
      </c>
      <c r="C147" s="5">
        <v>160</v>
      </c>
      <c r="D147" s="5">
        <v>101</v>
      </c>
      <c r="E147" s="5">
        <v>163</v>
      </c>
      <c r="G147" s="1">
        <f t="shared" si="3"/>
        <v>0.61386138613861396</v>
      </c>
      <c r="H147" s="1">
        <f>SUM(E147/C147)-1</f>
        <v>1.8750000000000044E-2</v>
      </c>
    </row>
    <row r="148" spans="1:8">
      <c r="A148" t="s">
        <v>5</v>
      </c>
      <c r="B148" t="s">
        <v>87</v>
      </c>
      <c r="C148" s="5">
        <v>28</v>
      </c>
      <c r="D148" s="5">
        <v>9</v>
      </c>
      <c r="E148" s="5">
        <v>23</v>
      </c>
      <c r="G148" s="1">
        <f t="shared" si="3"/>
        <v>1.5555555555555554</v>
      </c>
      <c r="H148" s="1">
        <f>SUM(E148/C148)-1</f>
        <v>-0.1785714285714286</v>
      </c>
    </row>
    <row r="149" spans="1:8">
      <c r="A149" t="s">
        <v>30</v>
      </c>
      <c r="B149" t="s">
        <v>88</v>
      </c>
      <c r="C149" s="5">
        <v>144</v>
      </c>
      <c r="D149" s="5">
        <v>159</v>
      </c>
      <c r="E149" s="5">
        <v>161</v>
      </c>
      <c r="G149" s="1">
        <f t="shared" si="3"/>
        <v>1.2578616352201255E-2</v>
      </c>
      <c r="H149" s="1">
        <f>SUM(E149/C149)-1</f>
        <v>0.11805555555555558</v>
      </c>
    </row>
    <row r="150" spans="1:8">
      <c r="A150" t="s">
        <v>14</v>
      </c>
      <c r="B150" t="s">
        <v>89</v>
      </c>
      <c r="C150" s="5">
        <v>7</v>
      </c>
      <c r="D150" s="5">
        <v>7</v>
      </c>
      <c r="E150" s="5">
        <v>10</v>
      </c>
      <c r="G150" s="1">
        <f t="shared" ref="G150:G160" si="4">SUM(E150/D150)-1</f>
        <v>0.4285714285714286</v>
      </c>
      <c r="H150" s="1">
        <f>SUM(E150/C150)-1</f>
        <v>0.4285714285714286</v>
      </c>
    </row>
    <row r="151" spans="1:8">
      <c r="A151" t="s">
        <v>7</v>
      </c>
      <c r="B151" t="s">
        <v>90</v>
      </c>
      <c r="C151" s="5">
        <v>673</v>
      </c>
      <c r="D151" s="5">
        <v>497</v>
      </c>
      <c r="E151" s="5">
        <v>649</v>
      </c>
      <c r="G151" s="1">
        <f t="shared" si="4"/>
        <v>0.30583501006036218</v>
      </c>
      <c r="H151" s="1">
        <f>SUM(E151/C151)-1</f>
        <v>-3.5661218424962837E-2</v>
      </c>
    </row>
    <row r="152" spans="1:8">
      <c r="A152" t="s">
        <v>19</v>
      </c>
      <c r="B152" t="s">
        <v>91</v>
      </c>
      <c r="C152" s="5">
        <v>67</v>
      </c>
      <c r="D152" s="5">
        <v>59</v>
      </c>
      <c r="E152" s="5">
        <v>70</v>
      </c>
      <c r="G152" s="1">
        <f t="shared" si="4"/>
        <v>0.18644067796610164</v>
      </c>
      <c r="H152" s="1">
        <f>SUM(E152/C152)-1</f>
        <v>4.4776119402984982E-2</v>
      </c>
    </row>
    <row r="153" spans="1:8">
      <c r="A153" t="s">
        <v>30</v>
      </c>
      <c r="B153" t="s">
        <v>92</v>
      </c>
      <c r="C153" s="5">
        <v>11</v>
      </c>
      <c r="D153" s="5">
        <v>14</v>
      </c>
      <c r="E153" s="5">
        <v>8</v>
      </c>
      <c r="G153" s="1">
        <f t="shared" si="4"/>
        <v>-0.4285714285714286</v>
      </c>
      <c r="H153" s="1">
        <f>SUM(E153/C153)-1</f>
        <v>-0.27272727272727271</v>
      </c>
    </row>
    <row r="154" spans="1:8">
      <c r="A154" t="s">
        <v>16</v>
      </c>
      <c r="B154" t="s">
        <v>93</v>
      </c>
      <c r="C154" s="5">
        <v>86</v>
      </c>
      <c r="D154" s="5">
        <v>62</v>
      </c>
      <c r="E154" s="5">
        <v>67</v>
      </c>
      <c r="G154" s="1">
        <f t="shared" si="4"/>
        <v>8.0645161290322509E-2</v>
      </c>
      <c r="H154" s="1">
        <f>SUM(E154/C154)-1</f>
        <v>-0.22093023255813948</v>
      </c>
    </row>
    <row r="155" spans="1:8">
      <c r="A155" t="s">
        <v>42</v>
      </c>
      <c r="B155" t="s">
        <v>94</v>
      </c>
      <c r="C155" s="5">
        <v>427</v>
      </c>
      <c r="D155" s="5">
        <v>362</v>
      </c>
      <c r="E155" s="5">
        <v>433</v>
      </c>
      <c r="G155" s="1">
        <f t="shared" si="4"/>
        <v>0.19613259668508287</v>
      </c>
      <c r="H155" s="1">
        <f>SUM(E155/C155)-1</f>
        <v>1.4051522248243575E-2</v>
      </c>
    </row>
    <row r="156" spans="1:8">
      <c r="A156" t="s">
        <v>44</v>
      </c>
      <c r="B156" t="s">
        <v>95</v>
      </c>
      <c r="C156" s="5">
        <v>123</v>
      </c>
      <c r="D156" s="5">
        <v>74</v>
      </c>
      <c r="E156" s="5">
        <v>147</v>
      </c>
      <c r="G156" s="1">
        <f t="shared" si="4"/>
        <v>0.9864864864864864</v>
      </c>
      <c r="H156" s="1">
        <f>SUM(E156/C156)-1</f>
        <v>0.19512195121951215</v>
      </c>
    </row>
    <row r="157" spans="1:8">
      <c r="A157" t="s">
        <v>10</v>
      </c>
      <c r="B157" t="s">
        <v>96</v>
      </c>
      <c r="C157" s="5">
        <v>14</v>
      </c>
      <c r="D157" s="5">
        <v>24</v>
      </c>
      <c r="E157" s="5">
        <v>22</v>
      </c>
      <c r="G157" s="1">
        <f t="shared" si="4"/>
        <v>-8.333333333333337E-2</v>
      </c>
      <c r="H157" s="1">
        <f>SUM(E157/C157)-1</f>
        <v>0.5714285714285714</v>
      </c>
    </row>
    <row r="158" spans="1:8">
      <c r="A158" t="s">
        <v>44</v>
      </c>
      <c r="B158" t="s">
        <v>97</v>
      </c>
      <c r="C158" s="5">
        <v>57</v>
      </c>
      <c r="D158" s="5">
        <v>70</v>
      </c>
      <c r="E158" s="5">
        <v>66</v>
      </c>
      <c r="G158" s="1">
        <f t="shared" si="4"/>
        <v>-5.7142857142857162E-2</v>
      </c>
      <c r="H158" s="1">
        <f>SUM(E158/C158)-1</f>
        <v>0.15789473684210531</v>
      </c>
    </row>
    <row r="159" spans="1:8">
      <c r="A159" t="s">
        <v>35</v>
      </c>
      <c r="B159" t="s">
        <v>98</v>
      </c>
      <c r="C159" s="5">
        <v>99</v>
      </c>
      <c r="D159" s="5">
        <v>106</v>
      </c>
      <c r="E159" s="5">
        <v>103</v>
      </c>
      <c r="G159" s="1">
        <f t="shared" si="4"/>
        <v>-2.8301886792452824E-2</v>
      </c>
      <c r="H159" s="1">
        <f>SUM(E159/C159)-1</f>
        <v>4.0404040404040442E-2</v>
      </c>
    </row>
    <row r="160" spans="1:8">
      <c r="A160" t="s">
        <v>22</v>
      </c>
      <c r="B160" t="s">
        <v>99</v>
      </c>
      <c r="C160" s="5">
        <v>200</v>
      </c>
      <c r="D160" s="5">
        <v>159</v>
      </c>
      <c r="E160" s="5">
        <v>192</v>
      </c>
      <c r="G160" s="1">
        <f t="shared" si="4"/>
        <v>0.20754716981132071</v>
      </c>
      <c r="H160" s="1">
        <f>SUM(E160/C160)-1</f>
        <v>-4.0000000000000036E-2</v>
      </c>
    </row>
    <row r="161" spans="1:8">
      <c r="A161" t="s">
        <v>100</v>
      </c>
      <c r="C161" s="5">
        <v>11363</v>
      </c>
      <c r="D161" s="5">
        <v>9019</v>
      </c>
      <c r="E161" s="5">
        <v>12252</v>
      </c>
      <c r="G161" s="1">
        <f>SUM(E161/D161)-1</f>
        <v>0.35846546180286065</v>
      </c>
      <c r="H161" s="1">
        <f>SUM(E161/C161)-1</f>
        <v>7.8236381237349217E-2</v>
      </c>
    </row>
  </sheetData>
  <autoFilter ref="A1:A161" xr:uid="{6D8F8971-2B60-48A4-9F1E-AFB6BF7F91A3}"/>
  <sortState xmlns:xlrd2="http://schemas.microsoft.com/office/spreadsheetml/2017/richdata2" ref="K4:R79">
    <sortCondition ref="L4:L79"/>
  </sortState>
  <pageMargins left="0.7" right="0.7" top="0.75" bottom="0.75" header="0.3" footer="0.3"/>
  <pageSetup paperSize="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753EC9EAAA844DA7915196C285A4B7" ma:contentTypeVersion="16" ma:contentTypeDescription="Create a new document." ma:contentTypeScope="" ma:versionID="ad52fde18198edb947bb19114f06fa3b">
  <xsd:schema xmlns:xsd="http://www.w3.org/2001/XMLSchema" xmlns:xs="http://www.w3.org/2001/XMLSchema" xmlns:p="http://schemas.microsoft.com/office/2006/metadata/properties" xmlns:ns2="cfce2080-45b8-495f-9b3a-3539a49589ce" xmlns:ns3="9fd7e429-90f5-4364-8174-f4afb5945811" targetNamespace="http://schemas.microsoft.com/office/2006/metadata/properties" ma:root="true" ma:fieldsID="8b232889a9c91e09232eff08e9b2043e" ns2:_="" ns3:_="">
    <xsd:import namespace="cfce2080-45b8-495f-9b3a-3539a49589ce"/>
    <xsd:import namespace="9fd7e429-90f5-4364-8174-f4afb594581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e2080-45b8-495f-9b3a-3539a49589c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040072d-b096-4558-82c7-24059d292ac9}" ma:internalName="TaxCatchAll" ma:showField="CatchAllData" ma:web="cfce2080-45b8-495f-9b3a-3539a49589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d7e429-90f5-4364-8174-f4afb59458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b58a0c2-70a8-4eee-af06-6383b26695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ce2080-45b8-495f-9b3a-3539a49589ce" xsi:nil="true"/>
    <lcf76f155ced4ddcb4097134ff3c332f xmlns="9fd7e429-90f5-4364-8174-f4afb594581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9B22322-5FF4-4240-9BCF-FEF4AE170BD0}"/>
</file>

<file path=customXml/itemProps2.xml><?xml version="1.0" encoding="utf-8"?>
<ds:datastoreItem xmlns:ds="http://schemas.openxmlformats.org/officeDocument/2006/customXml" ds:itemID="{69E5A105-2F0F-4FAC-974F-A212B6FB1B8D}"/>
</file>

<file path=customXml/itemProps3.xml><?xml version="1.0" encoding="utf-8"?>
<ds:datastoreItem xmlns:ds="http://schemas.openxmlformats.org/officeDocument/2006/customXml" ds:itemID="{5BEAE2BC-9A41-49E3-8847-F8CDBDF73A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Emma Peron</dc:creator>
  <cp:keywords/>
  <dc:description/>
  <cp:lastModifiedBy>Hannah Franklin</cp:lastModifiedBy>
  <cp:revision/>
  <dcterms:created xsi:type="dcterms:W3CDTF">2023-03-29T02:28:06Z</dcterms:created>
  <dcterms:modified xsi:type="dcterms:W3CDTF">2026-03-03T06:44:19Z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4700</vt:r8>
  </property>
  <property fmtid="{D5CDD505-2E9C-101B-9397-08002B2CF9AE}" pid="3" name="MediaServiceImageTags">
    <vt:lpwstr/>
  </property>
  <property fmtid="{D5CDD505-2E9C-101B-9397-08002B2CF9AE}" pid="4" name="ContentTypeId">
    <vt:lpwstr>0x010100EB753EC9EAAA844DA7915196C285A4B7</vt:lpwstr>
  </property>
</Properties>
</file>